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7" activeTab="12"/>
  </bookViews>
  <sheets>
    <sheet name="ประชุมจัดเก็บ จปฐ." sheetId="1" r:id="rId1"/>
    <sheet name="จัดเก็บ จปฐ." sheetId="2" r:id="rId2"/>
    <sheet name="ค่าบันทึก" sheetId="3" r:id="rId3"/>
    <sheet name="ตรวจสอบ จปฐ." sheetId="4" r:id="rId4"/>
    <sheet name="บูรณาการแผน" sheetId="5" r:id="rId5"/>
    <sheet name="เตรียมทีมวิทยากร" sheetId="6" r:id="rId6"/>
    <sheet name="สร้างสัมมาชีพบ้านใหม่" sheetId="7" r:id="rId7"/>
    <sheet name="ขยายผลบ้านเดิม" sheetId="8" r:id="rId8"/>
    <sheet name="จัดตั้งกลุ่มออมทรัพย์" sheetId="9" r:id="rId9"/>
    <sheet name="SSG" sheetId="10" r:id="rId10"/>
    <sheet name="กรรมการกองทุนแม่" sheetId="11" r:id="rId11"/>
    <sheet name="ต้นกล้ากองทุนแม่" sheetId="12" r:id="rId12"/>
    <sheet name="ตลาดประชารัฐ" sheetId="13" r:id="rId13"/>
    <sheet name="งบภาคเหนือ" sheetId="14" r:id="rId14"/>
  </sheets>
  <definedNames/>
  <calcPr fullCalcOnLoad="1"/>
</workbook>
</file>

<file path=xl/sharedStrings.xml><?xml version="1.0" encoding="utf-8"?>
<sst xmlns="http://schemas.openxmlformats.org/spreadsheetml/2006/main" count="547" uniqueCount="174">
  <si>
    <t>รายละเอียดงบประมาณ</t>
  </si>
  <si>
    <t>ที่</t>
  </si>
  <si>
    <t>รายการ</t>
  </si>
  <si>
    <t>หน่วย</t>
  </si>
  <si>
    <t>ราคา/หน่วย</t>
  </si>
  <si>
    <t>จำนวน</t>
  </si>
  <si>
    <t>เป็นเงิน</t>
  </si>
  <si>
    <t>รวม</t>
  </si>
  <si>
    <t>โครงการ ประชุมเชิงปฏิบัติการผู้จัดเก็บข้อมูล จปฐ. ประจำปี 2561</t>
  </si>
  <si>
    <t>อำเภอแม่เมาะ   จังหวัดลำปาง</t>
  </si>
  <si>
    <t>ค่าอาหารกลางวัน</t>
  </si>
  <si>
    <t>คน</t>
  </si>
  <si>
    <t xml:space="preserve">ค่าอาหารว่างพร้อมเครื่องดื่ม  จำนวน 1 มื้อ </t>
  </si>
  <si>
    <t xml:space="preserve"> </t>
  </si>
  <si>
    <t>ตลับ</t>
  </si>
  <si>
    <t>กล่อง</t>
  </si>
  <si>
    <t>ม้วน</t>
  </si>
  <si>
    <t>รีม</t>
  </si>
  <si>
    <t>ด้าม</t>
  </si>
  <si>
    <t>งบประมาณ</t>
  </si>
  <si>
    <t>อาหาร</t>
  </si>
  <si>
    <t>อาหารว่าง</t>
  </si>
  <si>
    <t>วัสดุ สนง.</t>
  </si>
  <si>
    <t>1) กระดาษถ่ายเอกสาร เอ 4</t>
  </si>
  <si>
    <t>2) กระดาษการ์ดสี</t>
  </si>
  <si>
    <t>3) หมึกพิมพ์ Canon MP287 (สี)</t>
  </si>
  <si>
    <t>4) หมึกพิมพ์เลเซอร์ Samsung ML-2165</t>
  </si>
  <si>
    <t>5) ปากกาลูกลื่น</t>
  </si>
  <si>
    <t>6) กระดาษกาวย่น</t>
  </si>
  <si>
    <t>7) ลวดเย็บกระดาษ เบอร์ 10</t>
  </si>
  <si>
    <t>8) ลวดเย็บกระดาษ เบอร์ 8</t>
  </si>
  <si>
    <t xml:space="preserve">9) น้ำยาลบคำผิด </t>
  </si>
  <si>
    <t>ค่าวัสดุสำหรับการประชุมฯ  (จำนวน 7,275 บาท)</t>
  </si>
  <si>
    <t>ค่าจัดเก็บ จปฐ.</t>
  </si>
  <si>
    <t>เล่มละ 12 บาท</t>
  </si>
  <si>
    <t xml:space="preserve">11,635 เล่ม </t>
  </si>
  <si>
    <t>บาท</t>
  </si>
  <si>
    <t>โครงการ ค่าจัดเก็บข้อมูลความจำเป็นพื้นฐาน (จปฐ.) ประจำปี 2561</t>
  </si>
  <si>
    <t>ค่าจัดเก็บข้อมูลพื้นฐาน (จปฐ.)</t>
  </si>
  <si>
    <t>เล่ม</t>
  </si>
  <si>
    <t>โครงการ ค่าบันทึกและประมวลผลข้อมูลความจำเป็นพื้นฐาน (จปฐ.) ประจำปี 2561</t>
  </si>
  <si>
    <t>ค่าบันทึกและประมวลผลข้อมูลพื้นฐาน (จปฐ.)</t>
  </si>
  <si>
    <t>ค่าบันทึก จปฐ.</t>
  </si>
  <si>
    <t>เล่มละ  6 บาท</t>
  </si>
  <si>
    <t>โครงการ ตรวจสอบคุณภาพและมาตรฐานการจัดเก็บข้อมูล จปฐ. ระดับอำเภอ</t>
  </si>
  <si>
    <t>ค่าเบี้ยเลี้ยง</t>
  </si>
  <si>
    <t>ค่าน้ำมันเชื้อเพลิง</t>
  </si>
  <si>
    <t>ค่าชดเชยน้ำมันเชื้อเพลิง</t>
  </si>
  <si>
    <t>เบี้ยเลี้ยง  พอ.</t>
  </si>
  <si>
    <t>เบี้ยเลี้ยง  พก.</t>
  </si>
  <si>
    <t>5 วัน/1,200  น้ำมัน 500  = 1,700 บาท</t>
  </si>
  <si>
    <t>5 วัน/1,200  ชดเชยน้ำมัน 450  = 1,650 บาท</t>
  </si>
  <si>
    <t>รวม  5,000 บาท</t>
  </si>
  <si>
    <t>วัน</t>
  </si>
  <si>
    <t xml:space="preserve"> -</t>
  </si>
  <si>
    <t>ค่าใช้จ่ายในการเดินทางไปราชการของคณะติดตามฯ</t>
  </si>
  <si>
    <t>โครงการ บูรณาการแผนชุมชนระดับตำบลสร้างสัมมาชีพชุมชน</t>
  </si>
  <si>
    <t>ค่าอาหารว่างพร้อมเครื่องดื่มสำหรับผู้เข้าร่วมเวทีฯ</t>
  </si>
  <si>
    <t>ค่าอาหารกลางวันสำหรับผู้เข้าร่วมเวทีฯ  จำนวน 5 ตำบล</t>
  </si>
  <si>
    <t>ตำบลละ 20 คน  รวม 100 คน  จำนวน 1 วัน (1 มื้อ)</t>
  </si>
  <si>
    <t xml:space="preserve">จำนวน 5 ตำบล ๆ ละ 20 คน ๆ ละ 2 มื้อ ๆ ละ 25 บาท </t>
  </si>
  <si>
    <t>4) ปากกาเคมีสองหัว</t>
  </si>
  <si>
    <t xml:space="preserve">3) กระดาษฟลิปชาร์ท </t>
  </si>
  <si>
    <t>โหล</t>
  </si>
  <si>
    <t>(2 มื้อ / วัน)  จำนวน 1 วัน</t>
  </si>
  <si>
    <t>7) เทปกาวติดสันปก</t>
  </si>
  <si>
    <t>9) ลวดเย็บกระดาษ เบอร์ 8</t>
  </si>
  <si>
    <t>8) ลวดเย็บกระดาษ เบอร์ 10</t>
  </si>
  <si>
    <t>10) หมึกพิมพ์ Canon MP287 (ดำ)</t>
  </si>
  <si>
    <t>ไตรมาส 1</t>
  </si>
  <si>
    <t>ไตรมาส 2</t>
  </si>
  <si>
    <t>โครงการ เตรียมความพร้อมทีมวิทยากรสัมมาชีพชุมชน</t>
  </si>
  <si>
    <t>เฉลี่ยหมู่บ้านละ 2,600 บาท</t>
  </si>
  <si>
    <t>ค่าอาหารกลางวันสำหรับวิทยากรผู้นำสัมมาชีพ/ทีมวิทยากร</t>
  </si>
  <si>
    <t>สัมมาชีพ  จำนวน 6 หมู่บ้าน ๆ ละ 5 คน  (จำนวน 1 มื้อ/วัน)</t>
  </si>
  <si>
    <t xml:space="preserve">ค่าอาหารว่างและเครื่องดื่ม สำหรับวิทยากรผู้นำสัมมาชีพ/ </t>
  </si>
  <si>
    <t xml:space="preserve">ทีมวิทยากรสัมมาชีพ  จำนวน 6 หมู่บ้าน ๆ ละ 5 คน  </t>
  </si>
  <si>
    <t>ค่าตอบแทนวิทยากรผู้นำสัมมาชีพชุมชน</t>
  </si>
  <si>
    <t>ชั่วโมง</t>
  </si>
  <si>
    <t>ค่าวัสดุ สำหรับการประชุมฯ จำนวน 2,400 บาท</t>
  </si>
  <si>
    <t>ค่าวิทยากร</t>
  </si>
  <si>
    <t>มื้อละ 50 บาท  จำนวน 2 วัน</t>
  </si>
  <si>
    <t>(จำนวน 2 มื้อ/วัน)  มื้อละ 25 บาท  จำนวน 2 วัน</t>
  </si>
  <si>
    <t>คนละ 2 ชม.</t>
  </si>
  <si>
    <t>โครงการ สร้างสัมมาชีพชุมชนในระดับหมู่บ้าน (บ้านใหม่)</t>
  </si>
  <si>
    <t>เฉลี่ยหมู่บ้านละ 27,600 บาท</t>
  </si>
  <si>
    <t>ค่าใช้จ่ายการดำเนินกิจกรรม ภาคฝึกอบรม 1 วัน</t>
  </si>
  <si>
    <t xml:space="preserve">31 คน  (จำนวน 1 มื้อ/วัน) มื้อละ 50 บาท </t>
  </si>
  <si>
    <t xml:space="preserve">ทีมวิทยากรสัมมาชีพ และผู้แทน คร. เป้าหมาย  จำนวน     </t>
  </si>
  <si>
    <t xml:space="preserve">6 หมู่บ้าน ๆ ละ 31 คน (จำนวน 2 มื้อ/วัน)  มื้อละ 25 บาท </t>
  </si>
  <si>
    <t>วันที่ 1</t>
  </si>
  <si>
    <t>ค่าวัสดุสนับสนุนการดำเนินโครงการฯ</t>
  </si>
  <si>
    <t>วัสดุสนับสนุนของวิทยากร</t>
  </si>
  <si>
    <t>ค่าใช้จ่ายการดำเนินกิจกรรม ภาคศึกษาดูงาน  1 วัน</t>
  </si>
  <si>
    <t>ค่าใช้จ่ายการดำเนินกิจกรรม ฝึกปฏิบัติอาชีพ  1 วัน</t>
  </si>
  <si>
    <t>ค่าวัสดุสนับสนุนการฝึกอาชีพให้กับครัวเรือนสัมมาชีพ</t>
  </si>
  <si>
    <t>(ปราชญ์ บ้านละ 5 คน)</t>
  </si>
  <si>
    <t>วันที่ 2</t>
  </si>
  <si>
    <t>ดูงาน  ไม่มี งบประมาณ</t>
  </si>
  <si>
    <t>วันที่ 3</t>
  </si>
  <si>
    <t>คนละ 1 ชม.</t>
  </si>
  <si>
    <t>วัสดุสนับสนุนฝึกอาชีพ</t>
  </si>
  <si>
    <t>รวมทั้งหมด</t>
  </si>
  <si>
    <t>สัมมาชีพ  และผู้แทน คร. เป้าหมาย  จำนวน 6 หมู่บ้าน ๆ ละ</t>
  </si>
  <si>
    <t>โครงการ ขยายผลการสร้างสัมมาชีพชุมชน (บ้านเดิม)</t>
  </si>
  <si>
    <t>สัมมาชีพ  และผู้แทน คร. เป้าหมาย  จำนวน 5 หมู่บ้าน ๆ ละ</t>
  </si>
  <si>
    <t xml:space="preserve">5 หมู่บ้าน ๆ ละ 31 คน (จำนวน 2 มื้อ/วัน)  มื้อละ 25 บาท </t>
  </si>
  <si>
    <t>สัมมาชีพ  และผู้แทน คร. เป้าหมาย  จำนวน 4 หมู่บ้าน ๆ ละ</t>
  </si>
  <si>
    <t xml:space="preserve">4 หมู่บ้าน ๆ ละ 31 คน (จำนวน 2 มื้อ/วัน)  มื้อละ 25 บาท </t>
  </si>
  <si>
    <t>ป้ายโครงการ</t>
  </si>
  <si>
    <t>ค่าวัสดุ สำหรับการจัดเวที  จำนวน 4,500 บาท</t>
  </si>
  <si>
    <t xml:space="preserve">ป้ายไวนิลโครงการฯ ขนาด 1 เมตร x 3 เมตร  </t>
  </si>
  <si>
    <t>ผืน</t>
  </si>
  <si>
    <t xml:space="preserve">            1. บ้านข่วงม่วง  หมู่ที่ 8  ตำบลนาสัก</t>
  </si>
  <si>
    <t xml:space="preserve">            2. บ้านใหม่นาแขม  หมู่ที่ 7  ตำบลแม่เมาะ</t>
  </si>
  <si>
    <t xml:space="preserve">            3. บ้านใหม่มงคล    หมู่ที่ 10  ตำบลแม่เมาะ</t>
  </si>
  <si>
    <t xml:space="preserve">            4. บ้านดง  หมู่ที่ 2  ตำบลบ้านดง</t>
  </si>
  <si>
    <t xml:space="preserve">            5. บ้านจางเหนือพัฒนา  หมู่ที่ 7  ตำบลจางเหนือ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</si>
  <si>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หมู่บ้านเป้าหมาย (บ้านใหม่) จำนวน  6 หมู่บ้าน  ประกอบด้วย</t>
    </r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</si>
  <si>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หมู่บ้านเป้าหมาย (บ้านเดิม) ดำเนินการในไตรมาสที่ 1 จำนวน 5 หมู่บ้าน  งบประมาณหมู่บ้านละ 27,600 บาท</t>
    </r>
  </si>
  <si>
    <t xml:space="preserve">       3. บ้านสวนป่าแม่จาง   หมู่ที่ 3 ตำบลสบป้าด</t>
  </si>
  <si>
    <t xml:space="preserve">       5. บ้านฉลองราช       หมู่ที่ 8 ตำบลสบป้าด</t>
  </si>
  <si>
    <t xml:space="preserve">       4. บ้านห้วยรากไม้      หมู่ที่ 5 ตำบลสบป้าด</t>
  </si>
  <si>
    <t xml:space="preserve">       1. บ้านสบป้าด    หมู่ที่ 1 ตำบลสบป้าด</t>
  </si>
  <si>
    <t xml:space="preserve">       2. บ้านสบเติ๋น     หมู่ที่ 2 ตำบลสบป้าด</t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</si>
  <si>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หมู่บ้านเป้าหมาย (บ้านเดิม) ดำเนินการในไตรมาสที่ 2 จำนวน 4 หมู่บ้าน  งบประมาณหมู่บ้านละ 27,600 บาท</t>
    </r>
  </si>
  <si>
    <t xml:space="preserve">        1. บ้านกอรวก   หมู่ที่ 3  ตำบลจางเหนือ</t>
  </si>
  <si>
    <t xml:space="preserve">        2. บ้านหัวฝาย   หมู่ที่ 1  ตำบลบ้านดง</t>
  </si>
  <si>
    <t xml:space="preserve">        3. บ้านหัวฝายหล่ายทุ่ง   หมู่ที่ 8  ตำบลบ้านดง</t>
  </si>
  <si>
    <t xml:space="preserve">        4. บ้านสบจาง   หมู่ที่ 6  ตำบลนาสัก</t>
  </si>
  <si>
    <t>โครงการ ส่งเสริมการออมด้วยการจัดตั้งกลุ่มออมทรัพย์เพื่อการผลิต</t>
  </si>
  <si>
    <t>(1 มื้อ/วัน)   จำนวน 2 วัน</t>
  </si>
  <si>
    <t>ค่าอาหารว่างพร้อมเครื่องดื่มสำหรับผู้เข้าร่วมประชุม</t>
  </si>
  <si>
    <t xml:space="preserve">จำนวน 15 คน ๆ ละ 2 มื้อ ๆ ละ 25 บาท </t>
  </si>
  <si>
    <t>ค่าอาหารกลางวันสำหรับผู้เข้าร่วมประชุม จำนวน 15 คน</t>
  </si>
  <si>
    <t>1) กระดาษกาวย่น</t>
  </si>
  <si>
    <t xml:space="preserve">2) กระดาษฟลิปชาร์ท </t>
  </si>
  <si>
    <t>3) ปากกาเคมีสองหัว</t>
  </si>
  <si>
    <t>ค่าวัสดุ สำหรับการประชุม  (จำนวน 200 บาท)</t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</si>
  <si>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  พื้นที่ดำเนินการ  บ้านสบป้าด  หมู่ที่ 1  ตำบลสบป้าด  อำเภอแม่เมาะ  จังหวัดลำปาง</t>
    </r>
  </si>
  <si>
    <t>โครงการ เพิ่มศักยภาพกลุ่มออมทรัพย์เพื่อการผลิตสู่มาตรฐาน SMART Seving Group (SSG)</t>
  </si>
  <si>
    <t>ค่าอาหารกลางวันสำหรับผู้เข้าร่วมประชุม จำนวน 12คน</t>
  </si>
  <si>
    <t>(1 มื้อ/วัน)   จำนวน 1 วัน</t>
  </si>
  <si>
    <t xml:space="preserve">จำนวน 12 คน ๆ ละ 2 มื้อ ๆ ละ 25 บาท </t>
  </si>
  <si>
    <t>ค่าวัสดุ สำหรับการประชุม  (จำนวน 300 บาท)</t>
  </si>
  <si>
    <t>4) ปากกาลูกลื่น</t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</si>
  <si>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  พื้นที่ดำเนินการ  บ้านท่าสี   หมู่ที่ 3  ตำบลบ้านดง  อำเภอแม่เมาะ  จังหวัดลำปาง</t>
    </r>
  </si>
  <si>
    <t>โครงการ ประชุมเชิงปฏิบัติการคณะกรรมการกองทุนแม่ของแผ่นดิน</t>
  </si>
  <si>
    <t>ค่าอาหารกลางวันสำหรับผู้เข้าร่วมประชุม จำนวน 17 คน</t>
  </si>
  <si>
    <t xml:space="preserve">จำนวน 17 คน ๆ ละ 2 มื้อ ๆ ละ 25 บาท </t>
  </si>
  <si>
    <t>ขวด</t>
  </si>
  <si>
    <t>ค่าพาหนะ</t>
  </si>
  <si>
    <t>ค่าวัสดุ สำหรับการประชุม  (จำนวน 850 บาท)</t>
  </si>
  <si>
    <t>โครงการ ประชุมเชิงปฏิบัติการคณะกรรมการหมู่บ้านต้นกล้ากองทุนแม่ของแผ่นดิน</t>
  </si>
  <si>
    <t>ค่าอาหารกลางวันสำหรับผู้เข้าร่วมประชุม จำนวน 20 คน</t>
  </si>
  <si>
    <t xml:space="preserve">จำนวน 20 คน ๆ ละ 2 มื้อ ๆ ละ 25 บาท </t>
  </si>
  <si>
    <t>3) หมึกพิมพ์ Canon MP287 (สี) ชนิดเติม</t>
  </si>
  <si>
    <t>8) หมึกพิมพ์ Canon MP287 (ดำ)  ชนิดเติม</t>
  </si>
  <si>
    <t>3) กระดาษฟลิปชาร์ท</t>
  </si>
  <si>
    <t>8) หมึกถ่ายเอกสาร SHARP AP - M205</t>
  </si>
  <si>
    <t>ค่าวัสดุ สำหรับการประชุม  (จำนวน 4,800 บาท)</t>
  </si>
  <si>
    <t xml:space="preserve">ค่าพาหนะของผู้เข้าร่วมประชุม </t>
  </si>
  <si>
    <t xml:space="preserve">            6. บ้านใหม่รัตนโกสินทร์  หมู่ที่ 5  ตำบลนาสัก</t>
  </si>
  <si>
    <t>โครงการ ส่งเสริมช่องทางการตลาดผลิตภัณฑ์ชุมชน</t>
  </si>
  <si>
    <t>ตลาดประชารัฐ คนไทยิ้มได้</t>
  </si>
  <si>
    <t>หมายเหตุ  ดำเนินการ 4 จุด</t>
  </si>
  <si>
    <t>ป้าย</t>
  </si>
  <si>
    <t>ป้ายไวนิลประชาสัมพันธ์ตลาด ขนาด 2.5 ม. X 3 ม.</t>
  </si>
  <si>
    <t>ค่าเช่าเครื่องเสียง</t>
  </si>
  <si>
    <t>ค่าพิธีเปิดตลาด (อาหารว่างแขก, ของที่ระลึก,การแสดง)</t>
  </si>
  <si>
    <t>ครั้ง</t>
  </si>
  <si>
    <t>สร้างอัตลักษณ์ตลาด (ผ้ากันเปื้อนพร้อมสกรีนโลโก้)</t>
  </si>
  <si>
    <t>ค่าตกแต่งสถานที่</t>
  </si>
  <si>
    <t>แห่ง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</si>
</sst>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60"/>
      <name val="TH SarabunPSK"/>
      <family val="2"/>
    </font>
    <font>
      <sz val="16"/>
      <color indexed="18"/>
      <name val="TH SarabunPSK"/>
      <family val="2"/>
    </font>
    <font>
      <sz val="16"/>
      <color indexed="8"/>
      <name val="TH SarabunIT๙"/>
      <family val="2"/>
    </font>
    <font>
      <u val="single"/>
      <sz val="16"/>
      <color indexed="60"/>
      <name val="TH SarabunPSK"/>
      <family val="2"/>
    </font>
    <font>
      <b/>
      <sz val="16"/>
      <color indexed="18"/>
      <name val="TH SarabunPSK"/>
      <family val="2"/>
    </font>
    <font>
      <sz val="16"/>
      <color indexed="3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C00000"/>
      <name val="TH SarabunPSK"/>
      <family val="2"/>
    </font>
    <font>
      <sz val="16"/>
      <color rgb="FF000099"/>
      <name val="TH SarabunPSK"/>
      <family val="2"/>
    </font>
    <font>
      <sz val="16"/>
      <color rgb="FF000000"/>
      <name val="TH SarabunIT๙"/>
      <family val="2"/>
    </font>
    <font>
      <b/>
      <u val="single"/>
      <sz val="16"/>
      <color theme="1"/>
      <name val="TH SarabunPSK"/>
      <family val="2"/>
    </font>
    <font>
      <u val="single"/>
      <sz val="16"/>
      <color rgb="FFC00000"/>
      <name val="TH SarabunPSK"/>
      <family val="2"/>
    </font>
    <font>
      <b/>
      <sz val="16"/>
      <color rgb="FF000099"/>
      <name val="TH SarabunPSK"/>
      <family val="2"/>
    </font>
    <font>
      <u val="single"/>
      <sz val="16"/>
      <color theme="1"/>
      <name val="TH SarabunPSK"/>
      <family val="2"/>
    </font>
    <font>
      <sz val="16"/>
      <color rgb="FF0070C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 horizontal="center"/>
    </xf>
    <xf numFmtId="188" fontId="46" fillId="0" borderId="12" xfId="33" applyNumberFormat="1" applyFont="1" applyBorder="1" applyAlignment="1">
      <alignment horizontal="center"/>
    </xf>
    <xf numFmtId="188" fontId="46" fillId="0" borderId="15" xfId="33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46" fillId="0" borderId="17" xfId="0" applyNumberFormat="1" applyFont="1" applyBorder="1" applyAlignment="1">
      <alignment horizontal="center"/>
    </xf>
    <xf numFmtId="187" fontId="46" fillId="0" borderId="0" xfId="33" applyNumberFormat="1" applyFont="1" applyAlignment="1">
      <alignment/>
    </xf>
    <xf numFmtId="3" fontId="2" fillId="0" borderId="18" xfId="0" applyNumberFormat="1" applyFont="1" applyBorder="1" applyAlignment="1">
      <alignment horizontal="center"/>
    </xf>
    <xf numFmtId="189" fontId="46" fillId="0" borderId="0" xfId="0" applyNumberFormat="1" applyFont="1" applyAlignment="1">
      <alignment/>
    </xf>
    <xf numFmtId="3" fontId="2" fillId="0" borderId="15" xfId="0" applyNumberFormat="1" applyFont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3" fontId="46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187" fontId="47" fillId="0" borderId="0" xfId="33" applyNumberFormat="1" applyFont="1" applyAlignment="1">
      <alignment/>
    </xf>
    <xf numFmtId="0" fontId="48" fillId="0" borderId="0" xfId="0" applyFont="1" applyAlignment="1">
      <alignment/>
    </xf>
    <xf numFmtId="187" fontId="48" fillId="0" borderId="0" xfId="33" applyNumberFormat="1" applyFont="1" applyAlignment="1">
      <alignment/>
    </xf>
    <xf numFmtId="0" fontId="45" fillId="0" borderId="11" xfId="0" applyFont="1" applyBorder="1" applyAlignment="1">
      <alignment/>
    </xf>
    <xf numFmtId="188" fontId="45" fillId="0" borderId="20" xfId="0" applyNumberFormat="1" applyFont="1" applyBorder="1" applyAlignment="1">
      <alignment/>
    </xf>
    <xf numFmtId="187" fontId="48" fillId="0" borderId="0" xfId="33" applyNumberFormat="1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188" fontId="48" fillId="0" borderId="0" xfId="33" applyNumberFormat="1" applyFont="1" applyAlignment="1">
      <alignment/>
    </xf>
    <xf numFmtId="0" fontId="46" fillId="0" borderId="15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4" fontId="49" fillId="0" borderId="0" xfId="0" applyNumberFormat="1" applyFont="1" applyBorder="1" applyAlignment="1">
      <alignment horizontal="right" vertical="center"/>
    </xf>
    <xf numFmtId="0" fontId="46" fillId="33" borderId="0" xfId="0" applyFont="1" applyFill="1" applyAlignment="1">
      <alignment/>
    </xf>
    <xf numFmtId="3" fontId="46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5" xfId="0" applyFont="1" applyBorder="1" applyAlignment="1">
      <alignment/>
    </xf>
    <xf numFmtId="188" fontId="47" fillId="0" borderId="0" xfId="0" applyNumberFormat="1" applyFont="1" applyAlignment="1">
      <alignment/>
    </xf>
    <xf numFmtId="0" fontId="51" fillId="0" borderId="0" xfId="0" applyFont="1" applyAlignment="1">
      <alignment/>
    </xf>
    <xf numFmtId="188" fontId="48" fillId="0" borderId="22" xfId="33" applyNumberFormat="1" applyFont="1" applyBorder="1" applyAlignment="1">
      <alignment/>
    </xf>
    <xf numFmtId="188" fontId="46" fillId="0" borderId="0" xfId="0" applyNumberFormat="1" applyFont="1" applyAlignment="1">
      <alignment/>
    </xf>
    <xf numFmtId="188" fontId="48" fillId="0" borderId="0" xfId="33" applyNumberFormat="1" applyFont="1" applyBorder="1" applyAlignment="1">
      <alignment/>
    </xf>
    <xf numFmtId="187" fontId="52" fillId="0" borderId="23" xfId="0" applyNumberFormat="1" applyFont="1" applyBorder="1" applyAlignment="1">
      <alignment/>
    </xf>
    <xf numFmtId="0" fontId="46" fillId="0" borderId="0" xfId="0" applyFont="1" applyAlignment="1">
      <alignment horizontal="right"/>
    </xf>
    <xf numFmtId="3" fontId="46" fillId="0" borderId="24" xfId="0" applyNumberFormat="1" applyFont="1" applyBorder="1" applyAlignment="1">
      <alignment horizontal="center"/>
    </xf>
    <xf numFmtId="188" fontId="46" fillId="0" borderId="24" xfId="33" applyNumberFormat="1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188" fontId="46" fillId="0" borderId="0" xfId="33" applyNumberFormat="1" applyFont="1" applyBorder="1" applyAlignment="1">
      <alignment horizontal="center"/>
    </xf>
    <xf numFmtId="188" fontId="46" fillId="0" borderId="0" xfId="0" applyNumberFormat="1" applyFont="1" applyBorder="1" applyAlignment="1">
      <alignment/>
    </xf>
    <xf numFmtId="187" fontId="46" fillId="0" borderId="0" xfId="0" applyNumberFormat="1" applyFont="1" applyBorder="1" applyAlignment="1">
      <alignment/>
    </xf>
    <xf numFmtId="188" fontId="46" fillId="0" borderId="0" xfId="33" applyNumberFormat="1" applyFont="1" applyAlignment="1">
      <alignment/>
    </xf>
    <xf numFmtId="0" fontId="45" fillId="0" borderId="0" xfId="0" applyFont="1" applyAlignment="1">
      <alignment horizontal="center"/>
    </xf>
    <xf numFmtId="188" fontId="48" fillId="0" borderId="23" xfId="33" applyNumberFormat="1" applyFont="1" applyBorder="1" applyAlignment="1">
      <alignment/>
    </xf>
    <xf numFmtId="0" fontId="53" fillId="0" borderId="0" xfId="0" applyFont="1" applyAlignment="1">
      <alignment/>
    </xf>
    <xf numFmtId="188" fontId="46" fillId="0" borderId="14" xfId="0" applyNumberFormat="1" applyFont="1" applyBorder="1" applyAlignment="1">
      <alignment/>
    </xf>
    <xf numFmtId="188" fontId="54" fillId="0" borderId="0" xfId="33" applyNumberFormat="1" applyFont="1" applyAlignment="1">
      <alignment/>
    </xf>
    <xf numFmtId="189" fontId="46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3" fontId="46" fillId="0" borderId="13" xfId="0" applyNumberFormat="1" applyFont="1" applyBorder="1" applyAlignment="1">
      <alignment horizontal="center"/>
    </xf>
    <xf numFmtId="188" fontId="48" fillId="0" borderId="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421875" style="2" customWidth="1"/>
    <col min="2" max="2" width="37.7109375" style="2" customWidth="1"/>
    <col min="3" max="3" width="11.7109375" style="2" customWidth="1"/>
    <col min="4" max="4" width="10.57421875" style="2" customWidth="1"/>
    <col min="5" max="5" width="11.8515625" style="2" customWidth="1"/>
    <col min="6" max="6" width="12.71093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8</v>
      </c>
      <c r="B2" s="69"/>
      <c r="C2" s="69"/>
      <c r="D2" s="69"/>
      <c r="E2" s="69"/>
      <c r="F2" s="69"/>
    </row>
    <row r="3" spans="1:6" ht="21">
      <c r="A3" s="70" t="s">
        <v>9</v>
      </c>
      <c r="B3" s="70"/>
      <c r="C3" s="70"/>
      <c r="D3" s="70"/>
      <c r="E3" s="70"/>
      <c r="F3" s="70"/>
    </row>
    <row r="4" spans="1:8" ht="21">
      <c r="A4" s="3"/>
      <c r="B4" s="3"/>
      <c r="C4" s="3"/>
      <c r="D4" s="3"/>
      <c r="E4" s="3"/>
      <c r="F4" s="3"/>
      <c r="H4" s="42" t="s">
        <v>69</v>
      </c>
    </row>
    <row r="5" spans="1:6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</row>
    <row r="6" spans="1:6" ht="21.75" customHeight="1">
      <c r="A6" s="5">
        <v>1</v>
      </c>
      <c r="B6" s="6" t="s">
        <v>10</v>
      </c>
      <c r="C6" s="5" t="s">
        <v>11</v>
      </c>
      <c r="D6" s="5">
        <v>291</v>
      </c>
      <c r="E6" s="5">
        <v>100</v>
      </c>
      <c r="F6" s="10">
        <f>D6*E6</f>
        <v>29100</v>
      </c>
    </row>
    <row r="7" spans="1:6" ht="21.75" customHeight="1">
      <c r="A7" s="9">
        <v>2</v>
      </c>
      <c r="B7" s="7" t="s">
        <v>12</v>
      </c>
      <c r="C7" s="9" t="s">
        <v>11</v>
      </c>
      <c r="D7" s="9">
        <v>291</v>
      </c>
      <c r="E7" s="9">
        <v>25</v>
      </c>
      <c r="F7" s="11">
        <f>D7*E7</f>
        <v>7275</v>
      </c>
    </row>
    <row r="8" spans="1:6" ht="21.75" customHeight="1">
      <c r="A8" s="9">
        <v>3</v>
      </c>
      <c r="B8" s="7" t="s">
        <v>32</v>
      </c>
      <c r="C8" s="9"/>
      <c r="D8" s="9"/>
      <c r="E8" s="9"/>
      <c r="F8" s="11"/>
    </row>
    <row r="9" spans="1:6" ht="21.75" customHeight="1">
      <c r="A9" s="9"/>
      <c r="B9" s="13" t="s">
        <v>23</v>
      </c>
      <c r="C9" s="17" t="s">
        <v>17</v>
      </c>
      <c r="D9" s="9">
        <v>14</v>
      </c>
      <c r="E9" s="22">
        <v>125</v>
      </c>
      <c r="F9" s="11">
        <f>D9*E9</f>
        <v>1750</v>
      </c>
    </row>
    <row r="10" spans="1:6" ht="21.75" customHeight="1">
      <c r="A10" s="9"/>
      <c r="B10" s="15" t="s">
        <v>24</v>
      </c>
      <c r="C10" s="16" t="s">
        <v>17</v>
      </c>
      <c r="D10" s="21">
        <v>2</v>
      </c>
      <c r="E10" s="21">
        <v>115</v>
      </c>
      <c r="F10" s="11">
        <f>D10*E10</f>
        <v>230</v>
      </c>
    </row>
    <row r="11" spans="1:9" ht="21.75" customHeight="1">
      <c r="A11" s="9"/>
      <c r="B11" s="13" t="s">
        <v>25</v>
      </c>
      <c r="C11" s="14" t="s">
        <v>14</v>
      </c>
      <c r="D11" s="22">
        <v>1</v>
      </c>
      <c r="E11" s="22">
        <v>950</v>
      </c>
      <c r="F11" s="11">
        <f aca="true" t="shared" si="0" ref="F11:F17">D11*E11</f>
        <v>950</v>
      </c>
      <c r="I11" s="18"/>
    </row>
    <row r="12" spans="1:9" ht="21.75" customHeight="1">
      <c r="A12" s="7"/>
      <c r="B12" s="15" t="s">
        <v>26</v>
      </c>
      <c r="C12" s="19" t="s">
        <v>15</v>
      </c>
      <c r="D12" s="9">
        <v>1</v>
      </c>
      <c r="E12" s="21">
        <v>2150</v>
      </c>
      <c r="F12" s="11">
        <f t="shared" si="0"/>
        <v>2150</v>
      </c>
      <c r="H12" s="28" t="s">
        <v>20</v>
      </c>
      <c r="I12" s="35">
        <v>29100</v>
      </c>
    </row>
    <row r="13" spans="1:9" ht="21.75" customHeight="1">
      <c r="A13" s="7"/>
      <c r="B13" s="15" t="s">
        <v>27</v>
      </c>
      <c r="C13" s="19" t="s">
        <v>18</v>
      </c>
      <c r="D13" s="21">
        <v>291</v>
      </c>
      <c r="E13" s="21">
        <v>6</v>
      </c>
      <c r="F13" s="11">
        <f t="shared" si="0"/>
        <v>1746</v>
      </c>
      <c r="H13" s="28" t="s">
        <v>21</v>
      </c>
      <c r="I13" s="35">
        <v>7275</v>
      </c>
    </row>
    <row r="14" spans="1:9" ht="21.75" customHeight="1">
      <c r="A14" s="7"/>
      <c r="B14" s="15" t="s">
        <v>28</v>
      </c>
      <c r="C14" s="16" t="s">
        <v>16</v>
      </c>
      <c r="D14" s="21">
        <v>6</v>
      </c>
      <c r="E14" s="21">
        <v>40</v>
      </c>
      <c r="F14" s="11">
        <f t="shared" si="0"/>
        <v>240</v>
      </c>
      <c r="H14" s="28" t="s">
        <v>22</v>
      </c>
      <c r="I14" s="35">
        <v>7275</v>
      </c>
    </row>
    <row r="15" spans="1:9" ht="21.75" customHeight="1">
      <c r="A15" s="7"/>
      <c r="B15" s="15" t="s">
        <v>29</v>
      </c>
      <c r="C15" s="16" t="s">
        <v>15</v>
      </c>
      <c r="D15" s="21">
        <v>7</v>
      </c>
      <c r="E15" s="21">
        <v>10</v>
      </c>
      <c r="F15" s="11">
        <f t="shared" si="0"/>
        <v>70</v>
      </c>
      <c r="H15" s="28" t="s">
        <v>7</v>
      </c>
      <c r="I15" s="48">
        <f>SUM(I12:I14)</f>
        <v>43650</v>
      </c>
    </row>
    <row r="16" spans="1:9" ht="21.75" customHeight="1">
      <c r="A16" s="7"/>
      <c r="B16" s="15" t="s">
        <v>30</v>
      </c>
      <c r="C16" s="16" t="s">
        <v>15</v>
      </c>
      <c r="D16" s="21">
        <v>4</v>
      </c>
      <c r="E16" s="21">
        <v>15</v>
      </c>
      <c r="F16" s="11">
        <f t="shared" si="0"/>
        <v>60</v>
      </c>
      <c r="H16" s="28"/>
      <c r="I16" s="29"/>
    </row>
    <row r="17" spans="1:11" ht="21.75" customHeight="1">
      <c r="A17" s="7"/>
      <c r="B17" s="7" t="s">
        <v>31</v>
      </c>
      <c r="C17" s="25" t="s">
        <v>18</v>
      </c>
      <c r="D17" s="9">
        <v>1</v>
      </c>
      <c r="E17" s="9">
        <v>79</v>
      </c>
      <c r="F17" s="11">
        <f t="shared" si="0"/>
        <v>79</v>
      </c>
      <c r="H17" s="28"/>
      <c r="I17" s="28" t="s">
        <v>19</v>
      </c>
      <c r="J17" s="35">
        <v>43650</v>
      </c>
      <c r="K17" s="20">
        <f>J17-F19</f>
        <v>0</v>
      </c>
    </row>
    <row r="18" spans="1:6" ht="21.75" customHeight="1">
      <c r="A18" s="8"/>
      <c r="B18" s="8"/>
      <c r="C18" s="8"/>
      <c r="D18" s="23"/>
      <c r="E18" s="23"/>
      <c r="F18" s="8"/>
    </row>
    <row r="19" spans="2:9" ht="24.75" customHeight="1" thickBot="1">
      <c r="B19" s="1" t="s">
        <v>7</v>
      </c>
      <c r="C19" s="30"/>
      <c r="D19" s="30"/>
      <c r="E19" s="30"/>
      <c r="F19" s="31">
        <f>SUM(F6:F18)</f>
        <v>43650</v>
      </c>
      <c r="H19" s="28"/>
      <c r="I19" s="29"/>
    </row>
    <row r="20" spans="8:9" ht="21.75" thickTop="1">
      <c r="H20" s="26"/>
      <c r="I20" s="27"/>
    </row>
  </sheetData>
  <sheetProtection/>
  <mergeCells count="3">
    <mergeCell ref="A1:F1"/>
    <mergeCell ref="A2:F2"/>
    <mergeCell ref="A3:F3"/>
  </mergeCells>
  <printOptions/>
  <pageMargins left="0.7" right="0.25" top="0.52" bottom="0.75" header="0.3" footer="0.3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421875" style="2" customWidth="1"/>
    <col min="2" max="2" width="40.421875" style="2" customWidth="1"/>
    <col min="3" max="3" width="8.421875" style="2" customWidth="1"/>
    <col min="4" max="4" width="9.28125" style="2" customWidth="1"/>
    <col min="5" max="6" width="10.4218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140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69</v>
      </c>
    </row>
    <row r="4" spans="1:6" ht="21">
      <c r="A4" s="3"/>
      <c r="B4" s="3"/>
      <c r="C4" s="3"/>
      <c r="D4" s="3"/>
      <c r="E4" s="3"/>
      <c r="F4" s="3"/>
    </row>
    <row r="5" spans="1:9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28" t="s">
        <v>20</v>
      </c>
      <c r="I5" s="35">
        <v>1200</v>
      </c>
    </row>
    <row r="6" spans="1:9" ht="21.75" customHeight="1">
      <c r="A6" s="5">
        <v>1</v>
      </c>
      <c r="B6" s="13" t="s">
        <v>141</v>
      </c>
      <c r="C6" s="5" t="s">
        <v>11</v>
      </c>
      <c r="D6" s="5">
        <v>12</v>
      </c>
      <c r="E6" s="5">
        <v>100</v>
      </c>
      <c r="F6" s="10">
        <f>D6*E6</f>
        <v>1200</v>
      </c>
      <c r="H6" s="28" t="s">
        <v>21</v>
      </c>
      <c r="I6" s="35">
        <v>600</v>
      </c>
    </row>
    <row r="7" spans="1:9" ht="21.75" customHeight="1">
      <c r="A7" s="9" t="s">
        <v>13</v>
      </c>
      <c r="B7" s="13" t="s">
        <v>142</v>
      </c>
      <c r="C7" s="9"/>
      <c r="D7" s="9"/>
      <c r="E7" s="9"/>
      <c r="F7" s="11"/>
      <c r="H7" s="28" t="s">
        <v>22</v>
      </c>
      <c r="I7" s="35">
        <v>300</v>
      </c>
    </row>
    <row r="8" spans="1:9" ht="21.75" customHeight="1">
      <c r="A8" s="9">
        <v>2</v>
      </c>
      <c r="B8" s="13" t="s">
        <v>132</v>
      </c>
      <c r="C8" s="9"/>
      <c r="D8" s="9"/>
      <c r="E8" s="9"/>
      <c r="F8" s="11"/>
      <c r="H8" s="28"/>
      <c r="I8" s="49"/>
    </row>
    <row r="9" spans="1:9" ht="21.75" customHeight="1">
      <c r="A9" s="9"/>
      <c r="B9" s="13" t="s">
        <v>143</v>
      </c>
      <c r="C9" s="17" t="s">
        <v>11</v>
      </c>
      <c r="D9" s="9">
        <v>12</v>
      </c>
      <c r="E9" s="22">
        <v>50</v>
      </c>
      <c r="F9" s="11">
        <f>D9*E9</f>
        <v>600</v>
      </c>
      <c r="H9" s="28" t="s">
        <v>13</v>
      </c>
      <c r="I9" s="35" t="s">
        <v>13</v>
      </c>
    </row>
    <row r="10" spans="1:9" ht="21.75" customHeight="1" thickBot="1">
      <c r="A10" s="9"/>
      <c r="B10" s="13" t="s">
        <v>64</v>
      </c>
      <c r="C10" s="24"/>
      <c r="D10" s="36"/>
      <c r="E10" s="22"/>
      <c r="F10" s="11"/>
      <c r="H10" s="28" t="s">
        <v>7</v>
      </c>
      <c r="I10" s="61">
        <f>SUM(I5:I9)</f>
        <v>2100</v>
      </c>
    </row>
    <row r="11" spans="1:9" ht="21.75" customHeight="1" thickTop="1">
      <c r="A11" s="9">
        <v>3</v>
      </c>
      <c r="B11" s="13" t="s">
        <v>144</v>
      </c>
      <c r="C11" s="24"/>
      <c r="D11" s="36"/>
      <c r="E11" s="22"/>
      <c r="F11" s="11"/>
      <c r="H11" s="28"/>
      <c r="I11" s="50"/>
    </row>
    <row r="12" spans="1:9" ht="21.75" customHeight="1">
      <c r="A12" s="9"/>
      <c r="B12" s="15" t="s">
        <v>135</v>
      </c>
      <c r="C12" s="16" t="s">
        <v>16</v>
      </c>
      <c r="D12" s="21">
        <v>2</v>
      </c>
      <c r="E12" s="21">
        <v>40</v>
      </c>
      <c r="F12" s="11">
        <f>D12*E12</f>
        <v>80</v>
      </c>
      <c r="H12" s="28"/>
      <c r="I12" s="56"/>
    </row>
    <row r="13" spans="1:9" ht="21.75" customHeight="1">
      <c r="A13" s="9"/>
      <c r="B13" s="15" t="s">
        <v>136</v>
      </c>
      <c r="C13" s="16" t="s">
        <v>63</v>
      </c>
      <c r="D13" s="21">
        <v>2</v>
      </c>
      <c r="E13" s="21">
        <v>50</v>
      </c>
      <c r="F13" s="11">
        <f>D13*E13</f>
        <v>100</v>
      </c>
      <c r="H13" s="28"/>
      <c r="I13" s="56"/>
    </row>
    <row r="14" spans="1:9" ht="21.75" customHeight="1">
      <c r="A14" s="9"/>
      <c r="B14" s="15" t="s">
        <v>137</v>
      </c>
      <c r="C14" s="16" t="s">
        <v>18</v>
      </c>
      <c r="D14" s="21">
        <v>4</v>
      </c>
      <c r="E14" s="21">
        <v>12</v>
      </c>
      <c r="F14" s="11">
        <f>D14*E14</f>
        <v>48</v>
      </c>
      <c r="H14" s="28"/>
      <c r="I14" s="56"/>
    </row>
    <row r="15" spans="1:9" ht="21.75" customHeight="1">
      <c r="A15" s="55"/>
      <c r="B15" s="7" t="s">
        <v>145</v>
      </c>
      <c r="C15" s="9" t="s">
        <v>18</v>
      </c>
      <c r="D15" s="53">
        <v>12</v>
      </c>
      <c r="E15" s="53">
        <v>6</v>
      </c>
      <c r="F15" s="11">
        <f>D15*E15</f>
        <v>72</v>
      </c>
      <c r="I15" s="57"/>
    </row>
    <row r="16" spans="1:9" ht="21.75" customHeight="1">
      <c r="A16" s="8"/>
      <c r="B16" s="37"/>
      <c r="C16" s="37"/>
      <c r="D16" s="23"/>
      <c r="E16" s="23"/>
      <c r="F16" s="8"/>
      <c r="I16" s="58"/>
    </row>
    <row r="17" spans="2:6" ht="21.75" customHeight="1" thickBot="1">
      <c r="B17" s="12" t="s">
        <v>7</v>
      </c>
      <c r="C17" s="30"/>
      <c r="D17" s="30"/>
      <c r="E17" s="30"/>
      <c r="F17" s="31">
        <f>SUM(F6:F16)</f>
        <v>2100</v>
      </c>
    </row>
    <row r="18" spans="8:9" ht="21.75" thickTop="1">
      <c r="H18" s="26"/>
      <c r="I18" s="27"/>
    </row>
    <row r="19" spans="1:9" ht="21">
      <c r="A19" s="2" t="s">
        <v>146</v>
      </c>
      <c r="E19" s="34"/>
      <c r="F19" s="34"/>
      <c r="G19" s="34"/>
      <c r="H19" s="34"/>
      <c r="I19" s="34"/>
    </row>
    <row r="20" spans="5:9" ht="21">
      <c r="E20" s="38"/>
      <c r="F20" s="40"/>
      <c r="G20" s="38"/>
      <c r="H20" s="41"/>
      <c r="I20" s="34"/>
    </row>
    <row r="21" spans="5:9" ht="21">
      <c r="E21" s="34"/>
      <c r="F21" s="34"/>
      <c r="G21" s="34"/>
      <c r="H21" s="34"/>
      <c r="I21" s="34"/>
    </row>
  </sheetData>
  <sheetProtection/>
  <mergeCells count="3">
    <mergeCell ref="A1:F1"/>
    <mergeCell ref="A2:F2"/>
    <mergeCell ref="A3:F3"/>
  </mergeCells>
  <printOptions/>
  <pageMargins left="0.65" right="0.14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421875" style="2" customWidth="1"/>
    <col min="2" max="2" width="40.421875" style="2" customWidth="1"/>
    <col min="3" max="3" width="8.421875" style="2" customWidth="1"/>
    <col min="4" max="4" width="9.28125" style="2" customWidth="1"/>
    <col min="5" max="6" width="10.4218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147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69</v>
      </c>
    </row>
    <row r="4" spans="1:6" ht="21">
      <c r="A4" s="3"/>
      <c r="B4" s="3"/>
      <c r="C4" s="3"/>
      <c r="D4" s="3"/>
      <c r="E4" s="3"/>
      <c r="F4" s="3"/>
    </row>
    <row r="5" spans="1:9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35" t="s">
        <v>20</v>
      </c>
      <c r="I5" s="35">
        <v>1700</v>
      </c>
    </row>
    <row r="6" spans="1:9" ht="21.75" customHeight="1">
      <c r="A6" s="5">
        <v>1</v>
      </c>
      <c r="B6" s="13" t="s">
        <v>148</v>
      </c>
      <c r="C6" s="5" t="s">
        <v>11</v>
      </c>
      <c r="D6" s="5">
        <v>17</v>
      </c>
      <c r="E6" s="5">
        <v>100</v>
      </c>
      <c r="F6" s="10">
        <f>D6*E6</f>
        <v>1700</v>
      </c>
      <c r="H6" s="35" t="s">
        <v>21</v>
      </c>
      <c r="I6" s="35">
        <v>850</v>
      </c>
    </row>
    <row r="7" spans="1:9" ht="21.75" customHeight="1">
      <c r="A7" s="9" t="s">
        <v>13</v>
      </c>
      <c r="B7" s="13" t="s">
        <v>142</v>
      </c>
      <c r="C7" s="9"/>
      <c r="D7" s="9"/>
      <c r="E7" s="9"/>
      <c r="F7" s="11"/>
      <c r="H7" s="64" t="s">
        <v>151</v>
      </c>
      <c r="I7" s="64">
        <v>1700</v>
      </c>
    </row>
    <row r="8" spans="1:9" ht="21.75" customHeight="1">
      <c r="A8" s="9">
        <v>2</v>
      </c>
      <c r="B8" s="13" t="s">
        <v>132</v>
      </c>
      <c r="C8" s="9"/>
      <c r="D8" s="9"/>
      <c r="E8" s="9"/>
      <c r="F8" s="11"/>
      <c r="H8" s="35" t="s">
        <v>22</v>
      </c>
      <c r="I8" s="35">
        <v>850</v>
      </c>
    </row>
    <row r="9" spans="1:9" ht="21.75" customHeight="1">
      <c r="A9" s="9"/>
      <c r="B9" s="13" t="s">
        <v>149</v>
      </c>
      <c r="C9" s="17" t="s">
        <v>11</v>
      </c>
      <c r="D9" s="9">
        <v>17</v>
      </c>
      <c r="E9" s="22">
        <v>50</v>
      </c>
      <c r="F9" s="11">
        <f>D9*E9</f>
        <v>850</v>
      </c>
      <c r="H9" s="35" t="s">
        <v>13</v>
      </c>
      <c r="I9" s="35" t="s">
        <v>13</v>
      </c>
    </row>
    <row r="10" spans="1:9" ht="21.75" customHeight="1" thickBot="1">
      <c r="A10" s="9"/>
      <c r="B10" s="13" t="s">
        <v>64</v>
      </c>
      <c r="C10" s="24"/>
      <c r="D10" s="36"/>
      <c r="E10" s="22"/>
      <c r="F10" s="11" t="s">
        <v>13</v>
      </c>
      <c r="H10" s="35" t="s">
        <v>7</v>
      </c>
      <c r="I10" s="61">
        <f>SUM(I5:I9)</f>
        <v>5100</v>
      </c>
    </row>
    <row r="11" spans="1:9" ht="21.75" customHeight="1" thickTop="1">
      <c r="A11" s="9">
        <v>3</v>
      </c>
      <c r="B11" s="13" t="s">
        <v>161</v>
      </c>
      <c r="C11" s="24" t="s">
        <v>11</v>
      </c>
      <c r="D11" s="36">
        <v>17</v>
      </c>
      <c r="E11" s="22">
        <v>100</v>
      </c>
      <c r="F11" s="11">
        <f>D11*E11</f>
        <v>1700</v>
      </c>
      <c r="H11" s="28"/>
      <c r="I11" s="50"/>
    </row>
    <row r="12" spans="1:9" ht="21.75" customHeight="1">
      <c r="A12" s="9">
        <v>4</v>
      </c>
      <c r="B12" s="13" t="s">
        <v>152</v>
      </c>
      <c r="C12" s="24"/>
      <c r="D12" s="36"/>
      <c r="E12" s="22"/>
      <c r="F12" s="11"/>
      <c r="H12" s="28"/>
      <c r="I12" s="50"/>
    </row>
    <row r="13" spans="1:9" ht="21.75" customHeight="1">
      <c r="A13" s="9"/>
      <c r="B13" s="15" t="s">
        <v>23</v>
      </c>
      <c r="C13" s="16" t="s">
        <v>17</v>
      </c>
      <c r="D13" s="21">
        <v>3</v>
      </c>
      <c r="E13" s="21">
        <v>125</v>
      </c>
      <c r="F13" s="11">
        <f>D13*E13</f>
        <v>375</v>
      </c>
      <c r="H13" s="28"/>
      <c r="I13" s="56"/>
    </row>
    <row r="14" spans="1:9" ht="21.75" customHeight="1">
      <c r="A14" s="9"/>
      <c r="B14" s="15" t="s">
        <v>24</v>
      </c>
      <c r="C14" s="16" t="s">
        <v>17</v>
      </c>
      <c r="D14" s="21">
        <v>1</v>
      </c>
      <c r="E14" s="21">
        <v>115</v>
      </c>
      <c r="F14" s="11">
        <f>D14*E14</f>
        <v>115</v>
      </c>
      <c r="H14" s="28"/>
      <c r="I14" s="56"/>
    </row>
    <row r="15" spans="1:9" ht="21.75" customHeight="1">
      <c r="A15" s="9"/>
      <c r="B15" s="13" t="s">
        <v>156</v>
      </c>
      <c r="C15" s="16" t="s">
        <v>150</v>
      </c>
      <c r="D15" s="21">
        <v>3</v>
      </c>
      <c r="E15" s="21">
        <v>120</v>
      </c>
      <c r="F15" s="11">
        <f>D15*E15</f>
        <v>360</v>
      </c>
      <c r="H15" s="28"/>
      <c r="I15" s="56"/>
    </row>
    <row r="16" spans="1:9" ht="21.75" customHeight="1">
      <c r="A16" s="8"/>
      <c r="B16" s="37"/>
      <c r="C16" s="37"/>
      <c r="D16" s="23"/>
      <c r="E16" s="23"/>
      <c r="F16" s="63" t="s">
        <v>13</v>
      </c>
      <c r="I16" s="58"/>
    </row>
    <row r="17" spans="2:6" ht="21.75" customHeight="1" thickBot="1">
      <c r="B17" s="12" t="s">
        <v>7</v>
      </c>
      <c r="C17" s="30"/>
      <c r="D17" s="30"/>
      <c r="E17" s="30"/>
      <c r="F17" s="31">
        <f>SUM(F6:F16)</f>
        <v>5100</v>
      </c>
    </row>
    <row r="18" spans="8:9" ht="21.75" thickTop="1">
      <c r="H18" s="26"/>
      <c r="I18" s="27"/>
    </row>
    <row r="19" spans="1:9" ht="21">
      <c r="A19" s="62" t="s">
        <v>13</v>
      </c>
      <c r="E19" s="34"/>
      <c r="F19" s="34"/>
      <c r="G19" s="34"/>
      <c r="H19" s="34"/>
      <c r="I19" s="34"/>
    </row>
    <row r="20" spans="5:9" ht="21">
      <c r="E20" s="38"/>
      <c r="F20" s="40"/>
      <c r="G20" s="38"/>
      <c r="H20" s="41"/>
      <c r="I20" s="34"/>
    </row>
    <row r="21" spans="5:9" ht="21">
      <c r="E21" s="34"/>
      <c r="F21" s="34"/>
      <c r="G21" s="34"/>
      <c r="H21" s="34"/>
      <c r="I21" s="34"/>
    </row>
  </sheetData>
  <sheetProtection/>
  <mergeCells count="3">
    <mergeCell ref="A1:F1"/>
    <mergeCell ref="A2:F2"/>
    <mergeCell ref="A3:F3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421875" style="2" customWidth="1"/>
    <col min="2" max="2" width="40.421875" style="2" customWidth="1"/>
    <col min="3" max="3" width="8.421875" style="2" customWidth="1"/>
    <col min="4" max="4" width="9.28125" style="2" customWidth="1"/>
    <col min="5" max="6" width="10.4218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153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69</v>
      </c>
    </row>
    <row r="4" spans="1:6" ht="21">
      <c r="A4" s="3"/>
      <c r="B4" s="3"/>
      <c r="C4" s="3"/>
      <c r="D4" s="3"/>
      <c r="E4" s="3"/>
      <c r="F4" s="3"/>
    </row>
    <row r="5" spans="1:9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35" t="s">
        <v>20</v>
      </c>
      <c r="I5" s="35">
        <v>2000</v>
      </c>
    </row>
    <row r="6" spans="1:9" ht="21.75" customHeight="1">
      <c r="A6" s="5">
        <v>1</v>
      </c>
      <c r="B6" s="13" t="s">
        <v>154</v>
      </c>
      <c r="C6" s="5" t="s">
        <v>11</v>
      </c>
      <c r="D6" s="5">
        <v>20</v>
      </c>
      <c r="E6" s="5">
        <v>100</v>
      </c>
      <c r="F6" s="10">
        <f>D6*E6</f>
        <v>2000</v>
      </c>
      <c r="H6" s="35" t="s">
        <v>21</v>
      </c>
      <c r="I6" s="35">
        <v>1000</v>
      </c>
    </row>
    <row r="7" spans="1:9" ht="21.75" customHeight="1">
      <c r="A7" s="9" t="s">
        <v>13</v>
      </c>
      <c r="B7" s="13" t="s">
        <v>142</v>
      </c>
      <c r="C7" s="9"/>
      <c r="D7" s="9"/>
      <c r="E7" s="9"/>
      <c r="F7" s="11"/>
      <c r="H7" s="35" t="s">
        <v>22</v>
      </c>
      <c r="I7" s="35">
        <v>4800</v>
      </c>
    </row>
    <row r="8" spans="1:6" ht="21.75" customHeight="1">
      <c r="A8" s="9">
        <v>2</v>
      </c>
      <c r="B8" s="13" t="s">
        <v>132</v>
      </c>
      <c r="C8" s="9"/>
      <c r="D8" s="9"/>
      <c r="E8" s="9"/>
      <c r="F8" s="11"/>
    </row>
    <row r="9" spans="1:9" ht="21.75" customHeight="1">
      <c r="A9" s="9"/>
      <c r="B9" s="13" t="s">
        <v>155</v>
      </c>
      <c r="C9" s="17" t="s">
        <v>11</v>
      </c>
      <c r="D9" s="9">
        <v>20</v>
      </c>
      <c r="E9" s="22">
        <v>50</v>
      </c>
      <c r="F9" s="11">
        <f>D9*E9</f>
        <v>1000</v>
      </c>
      <c r="H9" s="35" t="s">
        <v>13</v>
      </c>
      <c r="I9" s="35" t="s">
        <v>13</v>
      </c>
    </row>
    <row r="10" spans="1:9" ht="21.75" customHeight="1" thickBot="1">
      <c r="A10" s="9"/>
      <c r="B10" s="13" t="s">
        <v>64</v>
      </c>
      <c r="C10" s="24"/>
      <c r="D10" s="36"/>
      <c r="E10" s="22"/>
      <c r="F10" s="11" t="s">
        <v>13</v>
      </c>
      <c r="H10" s="35" t="s">
        <v>7</v>
      </c>
      <c r="I10" s="61">
        <f>SUM(I5:I9)</f>
        <v>7800</v>
      </c>
    </row>
    <row r="11" spans="1:9" ht="21.75" customHeight="1" thickTop="1">
      <c r="A11" s="9">
        <v>3</v>
      </c>
      <c r="B11" s="13" t="s">
        <v>160</v>
      </c>
      <c r="C11" s="24"/>
      <c r="D11" s="36"/>
      <c r="E11" s="22"/>
      <c r="F11" s="11"/>
      <c r="H11" s="28"/>
      <c r="I11" s="50"/>
    </row>
    <row r="12" spans="1:9" ht="21.75" customHeight="1">
      <c r="A12" s="9"/>
      <c r="B12" s="15" t="s">
        <v>23</v>
      </c>
      <c r="C12" s="16" t="s">
        <v>17</v>
      </c>
      <c r="D12" s="66">
        <v>3</v>
      </c>
      <c r="E12" s="21">
        <v>125</v>
      </c>
      <c r="F12" s="11">
        <f>D12*E12</f>
        <v>375</v>
      </c>
      <c r="H12" s="28"/>
      <c r="I12" s="50"/>
    </row>
    <row r="13" spans="1:9" ht="21.75" customHeight="1">
      <c r="A13" s="9"/>
      <c r="B13" s="15" t="s">
        <v>24</v>
      </c>
      <c r="C13" s="16" t="s">
        <v>17</v>
      </c>
      <c r="D13" s="21">
        <v>1</v>
      </c>
      <c r="E13" s="21">
        <v>115</v>
      </c>
      <c r="F13" s="11">
        <f aca="true" t="shared" si="0" ref="F13:F19">D13*E13</f>
        <v>115</v>
      </c>
      <c r="H13" s="28"/>
      <c r="I13" s="50"/>
    </row>
    <row r="14" spans="1:9" ht="21.75" customHeight="1">
      <c r="A14" s="9"/>
      <c r="B14" s="15" t="s">
        <v>158</v>
      </c>
      <c r="C14" s="16" t="s">
        <v>63</v>
      </c>
      <c r="D14" s="21">
        <v>2</v>
      </c>
      <c r="E14" s="21">
        <v>50</v>
      </c>
      <c r="F14" s="11">
        <f t="shared" si="0"/>
        <v>100</v>
      </c>
      <c r="H14" s="28"/>
      <c r="I14" s="50"/>
    </row>
    <row r="15" spans="1:9" ht="21.75" customHeight="1">
      <c r="A15" s="9"/>
      <c r="B15" s="15" t="s">
        <v>61</v>
      </c>
      <c r="C15" s="16" t="s">
        <v>18</v>
      </c>
      <c r="D15" s="21">
        <v>5</v>
      </c>
      <c r="E15" s="21">
        <v>12</v>
      </c>
      <c r="F15" s="11">
        <f t="shared" si="0"/>
        <v>60</v>
      </c>
      <c r="H15" s="28"/>
      <c r="I15" s="50"/>
    </row>
    <row r="16" spans="1:9" ht="21.75" customHeight="1">
      <c r="A16" s="9"/>
      <c r="B16" s="15" t="s">
        <v>27</v>
      </c>
      <c r="C16" s="19" t="s">
        <v>18</v>
      </c>
      <c r="D16" s="21">
        <v>20</v>
      </c>
      <c r="E16" s="21">
        <v>6</v>
      </c>
      <c r="F16" s="11">
        <f t="shared" si="0"/>
        <v>120</v>
      </c>
      <c r="H16" s="28"/>
      <c r="I16" s="50"/>
    </row>
    <row r="17" spans="1:9" ht="21.75" customHeight="1">
      <c r="A17" s="9"/>
      <c r="B17" s="15" t="s">
        <v>28</v>
      </c>
      <c r="C17" s="16" t="s">
        <v>16</v>
      </c>
      <c r="D17" s="21">
        <v>6</v>
      </c>
      <c r="E17" s="21">
        <v>40</v>
      </c>
      <c r="F17" s="11">
        <f t="shared" si="0"/>
        <v>240</v>
      </c>
      <c r="H17" s="28"/>
      <c r="I17" s="50"/>
    </row>
    <row r="18" spans="1:9" ht="21.75" customHeight="1">
      <c r="A18" s="9"/>
      <c r="B18" s="15" t="s">
        <v>29</v>
      </c>
      <c r="C18" s="16" t="s">
        <v>15</v>
      </c>
      <c r="D18" s="21">
        <v>4</v>
      </c>
      <c r="E18" s="21">
        <v>10</v>
      </c>
      <c r="F18" s="11">
        <f t="shared" si="0"/>
        <v>40</v>
      </c>
      <c r="H18" s="28"/>
      <c r="I18" s="50"/>
    </row>
    <row r="19" spans="1:9" ht="21.75" customHeight="1">
      <c r="A19" s="9"/>
      <c r="B19" s="15" t="s">
        <v>159</v>
      </c>
      <c r="C19" s="16" t="s">
        <v>15</v>
      </c>
      <c r="D19" s="21">
        <v>1</v>
      </c>
      <c r="E19" s="21">
        <v>3750</v>
      </c>
      <c r="F19" s="11">
        <f t="shared" si="0"/>
        <v>3750</v>
      </c>
      <c r="H19" s="28"/>
      <c r="I19" s="50"/>
    </row>
    <row r="20" spans="1:9" ht="21.75" customHeight="1">
      <c r="A20" s="8"/>
      <c r="B20" s="8"/>
      <c r="C20" s="23"/>
      <c r="D20" s="9"/>
      <c r="E20" s="9"/>
      <c r="F20" s="11"/>
      <c r="I20" s="58"/>
    </row>
    <row r="21" spans="2:6" ht="21.75" customHeight="1" thickBot="1">
      <c r="B21" s="60" t="s">
        <v>7</v>
      </c>
      <c r="C21" s="67"/>
      <c r="D21" s="30"/>
      <c r="E21" s="30"/>
      <c r="F21" s="31">
        <f>SUM(F6:F20)</f>
        <v>7800</v>
      </c>
    </row>
    <row r="22" spans="8:9" ht="21.75" thickTop="1">
      <c r="H22" s="26"/>
      <c r="I22" s="27"/>
    </row>
    <row r="23" spans="1:9" ht="21">
      <c r="A23" s="62" t="s">
        <v>13</v>
      </c>
      <c r="E23" s="34"/>
      <c r="F23" s="34"/>
      <c r="G23" s="34"/>
      <c r="H23" s="34"/>
      <c r="I23" s="34"/>
    </row>
    <row r="24" spans="5:9" ht="21">
      <c r="E24" s="38"/>
      <c r="F24" s="40"/>
      <c r="G24" s="38"/>
      <c r="H24" s="41"/>
      <c r="I24" s="34"/>
    </row>
    <row r="25" spans="5:9" ht="21">
      <c r="E25" s="34"/>
      <c r="F25" s="34"/>
      <c r="G25" s="34"/>
      <c r="H25" s="34"/>
      <c r="I25" s="34"/>
    </row>
  </sheetData>
  <sheetProtection/>
  <mergeCells count="3">
    <mergeCell ref="A1:F1"/>
    <mergeCell ref="A2:F2"/>
    <mergeCell ref="A3:F3"/>
  </mergeCells>
  <printOptions/>
  <pageMargins left="0.61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.421875" style="2" customWidth="1"/>
    <col min="2" max="2" width="40.421875" style="2" customWidth="1"/>
    <col min="3" max="3" width="8.421875" style="2" customWidth="1"/>
    <col min="4" max="4" width="9.28125" style="2" customWidth="1"/>
    <col min="5" max="6" width="10.4218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163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69</v>
      </c>
    </row>
    <row r="4" spans="1:6" ht="21">
      <c r="A4" s="71" t="s">
        <v>164</v>
      </c>
      <c r="B4" s="71"/>
      <c r="C4" s="3"/>
      <c r="D4" s="3"/>
      <c r="E4" s="3"/>
      <c r="F4" s="3"/>
    </row>
    <row r="5" spans="1:9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50"/>
      <c r="I5" s="50"/>
    </row>
    <row r="6" spans="1:9" ht="21.75" customHeight="1">
      <c r="A6" s="9">
        <v>1</v>
      </c>
      <c r="B6" s="13" t="s">
        <v>167</v>
      </c>
      <c r="C6" s="9" t="s">
        <v>166</v>
      </c>
      <c r="D6" s="9">
        <v>2</v>
      </c>
      <c r="E6" s="9">
        <v>900</v>
      </c>
      <c r="F6" s="11">
        <f>E6*D6</f>
        <v>1800</v>
      </c>
      <c r="H6" s="50"/>
      <c r="I6" s="50"/>
    </row>
    <row r="7" spans="1:9" ht="21.75" customHeight="1">
      <c r="A7" s="9">
        <v>2</v>
      </c>
      <c r="B7" s="13" t="s">
        <v>172</v>
      </c>
      <c r="C7" s="9" t="s">
        <v>173</v>
      </c>
      <c r="D7" s="9">
        <v>1</v>
      </c>
      <c r="E7" s="72">
        <v>3000</v>
      </c>
      <c r="F7" s="11">
        <v>3000</v>
      </c>
      <c r="H7" s="50"/>
      <c r="I7" s="50"/>
    </row>
    <row r="8" spans="1:9" ht="21.75" customHeight="1">
      <c r="A8" s="9">
        <v>3</v>
      </c>
      <c r="B8" s="13" t="s">
        <v>168</v>
      </c>
      <c r="C8" s="17" t="s">
        <v>53</v>
      </c>
      <c r="D8" s="9">
        <v>1</v>
      </c>
      <c r="E8" s="22">
        <v>1200</v>
      </c>
      <c r="F8" s="11">
        <f>E8*D8</f>
        <v>1200</v>
      </c>
      <c r="H8" s="34"/>
      <c r="I8" s="34"/>
    </row>
    <row r="9" spans="1:9" ht="21.75" customHeight="1">
      <c r="A9" s="9">
        <v>4</v>
      </c>
      <c r="B9" s="13" t="s">
        <v>169</v>
      </c>
      <c r="C9" s="24" t="s">
        <v>170</v>
      </c>
      <c r="D9" s="36">
        <v>1</v>
      </c>
      <c r="E9" s="22">
        <v>6000</v>
      </c>
      <c r="F9" s="11">
        <v>6000</v>
      </c>
      <c r="H9" s="50"/>
      <c r="I9" s="50"/>
    </row>
    <row r="10" spans="1:9" ht="21.75" customHeight="1">
      <c r="A10" s="9">
        <v>5</v>
      </c>
      <c r="B10" s="13" t="s">
        <v>171</v>
      </c>
      <c r="C10" s="24"/>
      <c r="D10" s="36"/>
      <c r="E10" s="22"/>
      <c r="F10" s="11">
        <v>3700</v>
      </c>
      <c r="H10" s="50"/>
      <c r="I10" s="50"/>
    </row>
    <row r="11" spans="1:9" ht="21.75" customHeight="1">
      <c r="A11" s="9"/>
      <c r="B11" s="13"/>
      <c r="C11" s="24"/>
      <c r="D11" s="36"/>
      <c r="E11" s="22"/>
      <c r="F11" s="11" t="s">
        <v>13</v>
      </c>
      <c r="H11" s="33"/>
      <c r="I11" s="50"/>
    </row>
    <row r="12" spans="1:9" ht="21.75" customHeight="1">
      <c r="A12" s="9"/>
      <c r="B12" s="15"/>
      <c r="C12" s="16"/>
      <c r="D12" s="66"/>
      <c r="E12" s="21"/>
      <c r="F12" s="11"/>
      <c r="H12" s="73"/>
      <c r="I12" s="50"/>
    </row>
    <row r="13" spans="1:9" ht="21.75" customHeight="1">
      <c r="A13" s="9"/>
      <c r="B13" s="15"/>
      <c r="C13" s="16"/>
      <c r="D13" s="21"/>
      <c r="E13" s="21"/>
      <c r="F13" s="11"/>
      <c r="H13" s="28"/>
      <c r="I13" s="50"/>
    </row>
    <row r="14" spans="1:9" ht="21.75" customHeight="1">
      <c r="A14" s="9"/>
      <c r="B14" s="15"/>
      <c r="C14" s="16"/>
      <c r="D14" s="21"/>
      <c r="E14" s="21"/>
      <c r="F14" s="11"/>
      <c r="H14" s="28"/>
      <c r="I14" s="50"/>
    </row>
    <row r="15" spans="1:9" ht="21.75" customHeight="1">
      <c r="A15" s="9"/>
      <c r="B15" s="15"/>
      <c r="C15" s="16"/>
      <c r="D15" s="21"/>
      <c r="E15" s="21"/>
      <c r="F15" s="11"/>
      <c r="H15" s="28" t="s">
        <v>13</v>
      </c>
      <c r="I15" s="50"/>
    </row>
    <row r="16" spans="1:9" ht="21.75" customHeight="1">
      <c r="A16" s="9"/>
      <c r="B16" s="15"/>
      <c r="C16" s="19"/>
      <c r="D16" s="21"/>
      <c r="E16" s="21"/>
      <c r="F16" s="11"/>
      <c r="H16" s="28"/>
      <c r="I16" s="50"/>
    </row>
    <row r="17" spans="1:9" ht="21.75" customHeight="1">
      <c r="A17" s="9"/>
      <c r="B17" s="15"/>
      <c r="C17" s="16"/>
      <c r="D17" s="21"/>
      <c r="E17" s="21"/>
      <c r="F17" s="11"/>
      <c r="H17" s="28"/>
      <c r="I17" s="50"/>
    </row>
    <row r="18" spans="1:9" ht="21.75" customHeight="1">
      <c r="A18" s="9"/>
      <c r="B18" s="15"/>
      <c r="C18" s="16"/>
      <c r="D18" s="21"/>
      <c r="E18" s="21"/>
      <c r="F18" s="11"/>
      <c r="H18" s="28"/>
      <c r="I18" s="50"/>
    </row>
    <row r="19" spans="1:9" ht="21.75" customHeight="1">
      <c r="A19" s="9"/>
      <c r="B19" s="15"/>
      <c r="C19" s="16"/>
      <c r="D19" s="21"/>
      <c r="E19" s="21"/>
      <c r="F19" s="11"/>
      <c r="H19" s="28"/>
      <c r="I19" s="50"/>
    </row>
    <row r="20" spans="1:9" ht="21.75" customHeight="1">
      <c r="A20" s="8"/>
      <c r="B20" s="8"/>
      <c r="C20" s="23"/>
      <c r="D20" s="9"/>
      <c r="E20" s="9"/>
      <c r="F20" s="11"/>
      <c r="I20" s="58"/>
    </row>
    <row r="21" spans="2:6" ht="21.75" customHeight="1" thickBot="1">
      <c r="B21" s="68" t="s">
        <v>7</v>
      </c>
      <c r="C21" s="67"/>
      <c r="D21" s="30"/>
      <c r="E21" s="30"/>
      <c r="F21" s="31">
        <f>SUM(F6:F20)</f>
        <v>15700</v>
      </c>
    </row>
    <row r="22" spans="8:9" ht="21.75" thickTop="1">
      <c r="H22" s="26"/>
      <c r="I22" s="27"/>
    </row>
    <row r="23" spans="1:9" ht="21">
      <c r="A23" s="62" t="s">
        <v>13</v>
      </c>
      <c r="B23" s="2" t="s">
        <v>165</v>
      </c>
      <c r="E23" s="34"/>
      <c r="F23" s="34"/>
      <c r="G23" s="34"/>
      <c r="H23" s="34"/>
      <c r="I23" s="34"/>
    </row>
    <row r="24" spans="5:9" ht="21">
      <c r="E24" s="38"/>
      <c r="F24" s="40"/>
      <c r="G24" s="38"/>
      <c r="H24" s="41"/>
      <c r="I24" s="34"/>
    </row>
    <row r="25" spans="5:9" ht="21">
      <c r="E25" s="34"/>
      <c r="F25" s="34"/>
      <c r="G25" s="34"/>
      <c r="H25" s="34"/>
      <c r="I25" s="34"/>
    </row>
  </sheetData>
  <sheetProtection/>
  <mergeCells count="4">
    <mergeCell ref="A1:F1"/>
    <mergeCell ref="A2:F2"/>
    <mergeCell ref="A3:F3"/>
    <mergeCell ref="A4:B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zoomScalePageLayoutView="0" workbookViewId="0" topLeftCell="A1">
      <selection activeCell="B20" sqref="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421875" style="2" customWidth="1"/>
    <col min="2" max="2" width="37.7109375" style="2" customWidth="1"/>
    <col min="3" max="4" width="9.57421875" style="2" customWidth="1"/>
    <col min="5" max="5" width="10.421875" style="2" customWidth="1"/>
    <col min="6" max="6" width="11.0039062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37</v>
      </c>
      <c r="B2" s="69"/>
      <c r="C2" s="69"/>
      <c r="D2" s="69"/>
      <c r="E2" s="69"/>
      <c r="F2" s="69"/>
    </row>
    <row r="3" spans="1:6" ht="21">
      <c r="A3" s="70" t="s">
        <v>9</v>
      </c>
      <c r="B3" s="70"/>
      <c r="C3" s="70"/>
      <c r="D3" s="70"/>
      <c r="E3" s="70"/>
      <c r="F3" s="70"/>
    </row>
    <row r="4" spans="1:8" ht="21">
      <c r="A4" s="3"/>
      <c r="B4" s="3"/>
      <c r="C4" s="3"/>
      <c r="D4" s="3"/>
      <c r="E4" s="3"/>
      <c r="F4" s="3"/>
      <c r="H4" s="42" t="s">
        <v>70</v>
      </c>
    </row>
    <row r="5" spans="1:6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</row>
    <row r="6" spans="1:6" ht="21.75" customHeight="1">
      <c r="A6" s="5">
        <v>1</v>
      </c>
      <c r="B6" s="6" t="s">
        <v>38</v>
      </c>
      <c r="C6" s="5" t="s">
        <v>39</v>
      </c>
      <c r="D6" s="10">
        <v>11635</v>
      </c>
      <c r="E6" s="5">
        <v>12</v>
      </c>
      <c r="F6" s="10">
        <f>D6*E6</f>
        <v>139620</v>
      </c>
    </row>
    <row r="7" spans="1:6" ht="21.75" customHeight="1">
      <c r="A7" s="9"/>
      <c r="B7" s="7"/>
      <c r="C7" s="9"/>
      <c r="D7" s="9"/>
      <c r="E7" s="9"/>
      <c r="F7" s="11"/>
    </row>
    <row r="8" spans="1:6" ht="21.75" customHeight="1">
      <c r="A8" s="9"/>
      <c r="B8" s="7"/>
      <c r="C8" s="9"/>
      <c r="D8" s="9"/>
      <c r="E8" s="9"/>
      <c r="F8" s="11"/>
    </row>
    <row r="9" spans="1:6" ht="21.75" customHeight="1">
      <c r="A9" s="9"/>
      <c r="B9" s="15"/>
      <c r="C9" s="16"/>
      <c r="D9" s="21"/>
      <c r="E9" s="21"/>
      <c r="F9" s="11"/>
    </row>
    <row r="10" spans="1:9" ht="21.75" customHeight="1">
      <c r="A10" s="9"/>
      <c r="B10" s="13"/>
      <c r="C10" s="14"/>
      <c r="D10" s="22"/>
      <c r="E10" s="22"/>
      <c r="F10" s="11"/>
      <c r="I10" s="18"/>
    </row>
    <row r="11" spans="1:10" ht="21.75" customHeight="1">
      <c r="A11" s="7"/>
      <c r="B11" s="15"/>
      <c r="C11" s="19"/>
      <c r="D11" s="9"/>
      <c r="E11" s="21"/>
      <c r="F11" s="11"/>
      <c r="H11" s="28" t="s">
        <v>33</v>
      </c>
      <c r="I11" s="29" t="s">
        <v>35</v>
      </c>
      <c r="J11" s="28"/>
    </row>
    <row r="12" spans="1:10" ht="21.75" customHeight="1">
      <c r="A12" s="7"/>
      <c r="B12" s="15"/>
      <c r="C12" s="19"/>
      <c r="D12" s="21"/>
      <c r="E12" s="21"/>
      <c r="F12" s="11"/>
      <c r="H12" s="28" t="s">
        <v>34</v>
      </c>
      <c r="I12" s="35">
        <f>11635*12</f>
        <v>139620</v>
      </c>
      <c r="J12" s="28" t="s">
        <v>36</v>
      </c>
    </row>
    <row r="13" spans="1:10" ht="21.75" customHeight="1">
      <c r="A13" s="7"/>
      <c r="B13" s="15"/>
      <c r="C13" s="16"/>
      <c r="D13" s="21"/>
      <c r="E13" s="21"/>
      <c r="F13" s="11"/>
      <c r="H13" s="28"/>
      <c r="I13" s="32"/>
      <c r="J13" s="28"/>
    </row>
    <row r="14" spans="1:9" ht="21.75" customHeight="1">
      <c r="A14" s="8"/>
      <c r="B14" s="8"/>
      <c r="C14" s="8"/>
      <c r="D14" s="23"/>
      <c r="E14" s="23"/>
      <c r="F14" s="8"/>
      <c r="I14" s="34"/>
    </row>
    <row r="15" spans="2:9" ht="24.75" customHeight="1" thickBot="1">
      <c r="B15" s="1" t="s">
        <v>7</v>
      </c>
      <c r="C15" s="30"/>
      <c r="D15" s="30"/>
      <c r="E15" s="30"/>
      <c r="F15" s="31">
        <f>SUM(F6:F14)</f>
        <v>139620</v>
      </c>
      <c r="H15" s="28"/>
      <c r="I15" s="29"/>
    </row>
    <row r="16" spans="8:9" ht="21.75" thickTop="1">
      <c r="H16" s="26"/>
      <c r="I16" s="27"/>
    </row>
  </sheetData>
  <sheetProtection/>
  <mergeCells count="3">
    <mergeCell ref="A1:F1"/>
    <mergeCell ref="A2:F2"/>
    <mergeCell ref="A3:F3"/>
  </mergeCells>
  <printOptions/>
  <pageMargins left="0.7" right="0.31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421875" style="2" customWidth="1"/>
    <col min="2" max="2" width="37.7109375" style="2" customWidth="1"/>
    <col min="3" max="3" width="9.421875" style="2" customWidth="1"/>
    <col min="4" max="4" width="10.57421875" style="2" customWidth="1"/>
    <col min="5" max="5" width="10.7109375" style="2" customWidth="1"/>
    <col min="6" max="6" width="11.4218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40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70</v>
      </c>
    </row>
    <row r="4" spans="1:6" ht="21">
      <c r="A4" s="3"/>
      <c r="B4" s="3"/>
      <c r="C4" s="3"/>
      <c r="D4" s="3"/>
      <c r="E4" s="3"/>
      <c r="F4" s="3"/>
    </row>
    <row r="5" spans="1:6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</row>
    <row r="6" spans="1:6" ht="21.75" customHeight="1">
      <c r="A6" s="5">
        <v>1</v>
      </c>
      <c r="B6" s="6" t="s">
        <v>41</v>
      </c>
      <c r="C6" s="5" t="s">
        <v>39</v>
      </c>
      <c r="D6" s="10">
        <v>11635</v>
      </c>
      <c r="E6" s="5">
        <v>6</v>
      </c>
      <c r="F6" s="10">
        <f>D6*E6</f>
        <v>69810</v>
      </c>
    </row>
    <row r="7" spans="1:6" ht="21.75" customHeight="1">
      <c r="A7" s="9"/>
      <c r="B7" s="7"/>
      <c r="C7" s="9"/>
      <c r="D7" s="9"/>
      <c r="E7" s="9"/>
      <c r="F7" s="11"/>
    </row>
    <row r="8" spans="1:6" ht="21.75" customHeight="1">
      <c r="A8" s="9"/>
      <c r="B8" s="7"/>
      <c r="C8" s="9"/>
      <c r="D8" s="9"/>
      <c r="E8" s="9"/>
      <c r="F8" s="11"/>
    </row>
    <row r="9" spans="1:6" ht="21.75" customHeight="1">
      <c r="A9" s="9"/>
      <c r="B9" s="15"/>
      <c r="C9" s="16"/>
      <c r="D9" s="21"/>
      <c r="E9" s="21"/>
      <c r="F9" s="11"/>
    </row>
    <row r="10" spans="1:9" ht="21.75" customHeight="1">
      <c r="A10" s="9"/>
      <c r="B10" s="13"/>
      <c r="C10" s="14"/>
      <c r="D10" s="22"/>
      <c r="E10" s="22"/>
      <c r="F10" s="11"/>
      <c r="I10" s="18"/>
    </row>
    <row r="11" spans="1:10" ht="21.75" customHeight="1">
      <c r="A11" s="7"/>
      <c r="B11" s="15"/>
      <c r="C11" s="19"/>
      <c r="D11" s="9"/>
      <c r="E11" s="21"/>
      <c r="F11" s="11"/>
      <c r="H11" s="28" t="s">
        <v>42</v>
      </c>
      <c r="I11" s="29" t="s">
        <v>35</v>
      </c>
      <c r="J11" s="28"/>
    </row>
    <row r="12" spans="1:10" ht="21.75" customHeight="1">
      <c r="A12" s="7"/>
      <c r="B12" s="15"/>
      <c r="C12" s="19"/>
      <c r="D12" s="21"/>
      <c r="E12" s="21"/>
      <c r="F12" s="11"/>
      <c r="H12" s="28" t="s">
        <v>43</v>
      </c>
      <c r="I12" s="35">
        <f>11635*6</f>
        <v>69810</v>
      </c>
      <c r="J12" s="28" t="s">
        <v>36</v>
      </c>
    </row>
    <row r="13" spans="1:11" ht="21.75" customHeight="1">
      <c r="A13" s="7"/>
      <c r="B13" s="7"/>
      <c r="C13" s="25"/>
      <c r="D13" s="9"/>
      <c r="E13" s="9"/>
      <c r="F13" s="11"/>
      <c r="H13" s="28"/>
      <c r="I13" s="33"/>
      <c r="J13" s="29"/>
      <c r="K13" s="20"/>
    </row>
    <row r="14" spans="1:9" ht="21">
      <c r="A14" s="8"/>
      <c r="B14" s="8"/>
      <c r="C14" s="8"/>
      <c r="D14" s="23"/>
      <c r="E14" s="23"/>
      <c r="F14" s="8"/>
      <c r="I14" s="34"/>
    </row>
    <row r="15" spans="2:9" ht="24.75" customHeight="1" thickBot="1">
      <c r="B15" s="1" t="s">
        <v>7</v>
      </c>
      <c r="C15" s="30"/>
      <c r="D15" s="30"/>
      <c r="E15" s="30"/>
      <c r="F15" s="31">
        <f>SUM(F6:F14)</f>
        <v>69810</v>
      </c>
      <c r="H15" s="28"/>
      <c r="I15" s="29"/>
    </row>
    <row r="16" spans="8:9" ht="21.75" thickTop="1">
      <c r="H16" s="26"/>
      <c r="I16" s="27"/>
    </row>
  </sheetData>
  <sheetProtection/>
  <mergeCells count="3">
    <mergeCell ref="A1:F1"/>
    <mergeCell ref="A2:F2"/>
    <mergeCell ref="A3:F3"/>
  </mergeCells>
  <printOptions/>
  <pageMargins left="0.7" right="0.11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421875" style="2" customWidth="1"/>
    <col min="2" max="2" width="37.7109375" style="2" customWidth="1"/>
    <col min="3" max="3" width="9.28125" style="2" customWidth="1"/>
    <col min="4" max="4" width="9.140625" style="2" customWidth="1"/>
    <col min="5" max="6" width="10.4218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44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70</v>
      </c>
    </row>
    <row r="4" spans="1:6" ht="21">
      <c r="A4" s="3"/>
      <c r="B4" s="3"/>
      <c r="C4" s="3"/>
      <c r="D4" s="3"/>
      <c r="E4" s="3"/>
      <c r="F4" s="3"/>
    </row>
    <row r="5" spans="1:6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</row>
    <row r="6" spans="1:6" ht="21.75" customHeight="1">
      <c r="A6" s="5">
        <v>1</v>
      </c>
      <c r="B6" s="6" t="s">
        <v>55</v>
      </c>
      <c r="C6" s="5" t="s">
        <v>13</v>
      </c>
      <c r="D6" s="5" t="s">
        <v>13</v>
      </c>
      <c r="E6" s="5" t="s">
        <v>13</v>
      </c>
      <c r="F6" s="10" t="s">
        <v>13</v>
      </c>
    </row>
    <row r="7" spans="1:9" ht="21.75" customHeight="1">
      <c r="A7" s="9" t="s">
        <v>13</v>
      </c>
      <c r="B7" s="7" t="s">
        <v>45</v>
      </c>
      <c r="C7" s="9" t="s">
        <v>53</v>
      </c>
      <c r="D7" s="9">
        <v>15</v>
      </c>
      <c r="E7" s="9">
        <v>240</v>
      </c>
      <c r="F7" s="11">
        <f>D7*E7</f>
        <v>3600</v>
      </c>
      <c r="H7" s="2" t="s">
        <v>48</v>
      </c>
      <c r="I7" s="2" t="s">
        <v>50</v>
      </c>
    </row>
    <row r="8" spans="1:9" ht="21.75" customHeight="1">
      <c r="A8" s="9"/>
      <c r="B8" s="13" t="s">
        <v>46</v>
      </c>
      <c r="C8" s="9" t="s">
        <v>54</v>
      </c>
      <c r="D8" s="9" t="s">
        <v>54</v>
      </c>
      <c r="E8" s="9">
        <v>500</v>
      </c>
      <c r="F8" s="11">
        <v>500</v>
      </c>
      <c r="H8" s="2" t="s">
        <v>49</v>
      </c>
      <c r="I8" s="2" t="s">
        <v>51</v>
      </c>
    </row>
    <row r="9" spans="1:9" ht="21.75" customHeight="1">
      <c r="A9" s="9"/>
      <c r="B9" s="13" t="s">
        <v>47</v>
      </c>
      <c r="C9" s="9" t="s">
        <v>54</v>
      </c>
      <c r="D9" s="9" t="s">
        <v>54</v>
      </c>
      <c r="E9" s="9">
        <v>900</v>
      </c>
      <c r="F9" s="11">
        <v>900</v>
      </c>
      <c r="H9" s="2" t="s">
        <v>49</v>
      </c>
      <c r="I9" s="2" t="s">
        <v>51</v>
      </c>
    </row>
    <row r="10" spans="1:9" ht="21.75" customHeight="1">
      <c r="A10" s="9"/>
      <c r="B10" s="13"/>
      <c r="C10" s="14"/>
      <c r="D10" s="22"/>
      <c r="E10" s="22"/>
      <c r="F10" s="11"/>
      <c r="I10" s="18" t="s">
        <v>52</v>
      </c>
    </row>
    <row r="11" spans="1:10" ht="21.75" customHeight="1">
      <c r="A11" s="7"/>
      <c r="B11" s="13"/>
      <c r="C11" s="19"/>
      <c r="D11" s="9"/>
      <c r="E11" s="21"/>
      <c r="F11" s="11"/>
      <c r="H11" s="28"/>
      <c r="I11" s="29"/>
      <c r="J11" s="28"/>
    </row>
    <row r="12" spans="1:11" ht="21.75" customHeight="1">
      <c r="A12" s="7"/>
      <c r="B12" s="7"/>
      <c r="C12" s="25"/>
      <c r="D12" s="9"/>
      <c r="E12" s="9"/>
      <c r="F12" s="11"/>
      <c r="H12" s="28"/>
      <c r="I12" s="33"/>
      <c r="J12" s="29"/>
      <c r="K12" s="20"/>
    </row>
    <row r="13" spans="1:9" ht="21">
      <c r="A13" s="8"/>
      <c r="B13" s="8"/>
      <c r="C13" s="8"/>
      <c r="D13" s="23"/>
      <c r="E13" s="23"/>
      <c r="F13" s="8"/>
      <c r="I13" s="34"/>
    </row>
    <row r="14" spans="2:9" ht="24.75" customHeight="1" thickBot="1">
      <c r="B14" s="1" t="s">
        <v>7</v>
      </c>
      <c r="C14" s="30"/>
      <c r="D14" s="30"/>
      <c r="E14" s="30"/>
      <c r="F14" s="31">
        <f>SUM(F6:F13)</f>
        <v>5000</v>
      </c>
      <c r="H14" s="28"/>
      <c r="I14" s="29"/>
    </row>
    <row r="15" spans="8:9" ht="21.75" thickTop="1">
      <c r="H15" s="26"/>
      <c r="I15" s="27"/>
    </row>
  </sheetData>
  <sheetProtection/>
  <mergeCells count="3">
    <mergeCell ref="A1:F1"/>
    <mergeCell ref="A2:F2"/>
    <mergeCell ref="A3:F3"/>
  </mergeCells>
  <printOptions/>
  <pageMargins left="0.47" right="0.29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D21" sqref="D21"/>
    </sheetView>
  </sheetViews>
  <sheetFormatPr defaultColWidth="9.140625" defaultRowHeight="15"/>
  <cols>
    <col min="1" max="1" width="4.421875" style="2" customWidth="1"/>
    <col min="2" max="2" width="42.140625" style="2" customWidth="1"/>
    <col min="3" max="4" width="9.28125" style="2" customWidth="1"/>
    <col min="5" max="6" width="10.4218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56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69</v>
      </c>
    </row>
    <row r="4" spans="1:6" ht="21">
      <c r="A4" s="3"/>
      <c r="B4" s="3"/>
      <c r="C4" s="3"/>
      <c r="D4" s="3"/>
      <c r="E4" s="3"/>
      <c r="F4" s="3"/>
    </row>
    <row r="5" spans="1:9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28" t="s">
        <v>20</v>
      </c>
      <c r="I5" s="35">
        <v>10000</v>
      </c>
    </row>
    <row r="6" spans="1:9" ht="21.75" customHeight="1">
      <c r="A6" s="5">
        <v>1</v>
      </c>
      <c r="B6" s="13" t="s">
        <v>58</v>
      </c>
      <c r="C6" s="5" t="s">
        <v>11</v>
      </c>
      <c r="D6" s="5">
        <v>100</v>
      </c>
      <c r="E6" s="5">
        <v>100</v>
      </c>
      <c r="F6" s="10">
        <f>D6*E6</f>
        <v>10000</v>
      </c>
      <c r="H6" s="28" t="s">
        <v>21</v>
      </c>
      <c r="I6" s="35">
        <v>5000</v>
      </c>
    </row>
    <row r="7" spans="1:9" ht="21.75" customHeight="1">
      <c r="A7" s="9" t="s">
        <v>13</v>
      </c>
      <c r="B7" s="13" t="s">
        <v>59</v>
      </c>
      <c r="C7" s="9"/>
      <c r="D7" s="9"/>
      <c r="E7" s="9"/>
      <c r="F7" s="11"/>
      <c r="H7" s="28" t="s">
        <v>22</v>
      </c>
      <c r="I7" s="35">
        <v>4500</v>
      </c>
    </row>
    <row r="8" spans="1:9" ht="21.75" customHeight="1">
      <c r="A8" s="9">
        <v>2</v>
      </c>
      <c r="B8" s="13" t="s">
        <v>57</v>
      </c>
      <c r="C8" s="9"/>
      <c r="D8" s="9"/>
      <c r="E8" s="9"/>
      <c r="F8" s="11"/>
      <c r="H8" s="28" t="s">
        <v>109</v>
      </c>
      <c r="I8" s="49">
        <v>500</v>
      </c>
    </row>
    <row r="9" spans="1:9" ht="21.75" customHeight="1">
      <c r="A9" s="9"/>
      <c r="B9" s="13" t="s">
        <v>60</v>
      </c>
      <c r="C9" s="17" t="s">
        <v>11</v>
      </c>
      <c r="D9" s="9">
        <v>100</v>
      </c>
      <c r="E9" s="22">
        <v>50</v>
      </c>
      <c r="F9" s="11">
        <f>D9*E9</f>
        <v>5000</v>
      </c>
      <c r="H9" s="28" t="s">
        <v>13</v>
      </c>
      <c r="I9" s="35" t="s">
        <v>13</v>
      </c>
    </row>
    <row r="10" spans="1:9" ht="21.75" customHeight="1" thickBot="1">
      <c r="A10" s="9"/>
      <c r="B10" s="13" t="s">
        <v>64</v>
      </c>
      <c r="C10" s="24"/>
      <c r="D10" s="36"/>
      <c r="E10" s="22"/>
      <c r="F10" s="11"/>
      <c r="H10" s="28" t="s">
        <v>7</v>
      </c>
      <c r="I10" s="61">
        <f>SUM(I5:I9)</f>
        <v>20000</v>
      </c>
    </row>
    <row r="11" spans="1:9" ht="21.75" customHeight="1" thickTop="1">
      <c r="A11" s="9">
        <v>3</v>
      </c>
      <c r="B11" s="13" t="s">
        <v>110</v>
      </c>
      <c r="C11" s="24"/>
      <c r="D11" s="36"/>
      <c r="E11" s="22"/>
      <c r="F11" s="11"/>
      <c r="H11" s="28"/>
      <c r="I11" s="50"/>
    </row>
    <row r="12" spans="1:9" ht="21.75" customHeight="1">
      <c r="A12" s="9"/>
      <c r="B12" s="13" t="s">
        <v>23</v>
      </c>
      <c r="C12" s="24" t="s">
        <v>17</v>
      </c>
      <c r="D12" s="9">
        <v>11</v>
      </c>
      <c r="E12" s="22">
        <v>125</v>
      </c>
      <c r="F12" s="11">
        <f aca="true" t="shared" si="0" ref="F12:F22">D12*E12</f>
        <v>1375</v>
      </c>
      <c r="H12" s="28"/>
      <c r="I12" s="56"/>
    </row>
    <row r="13" spans="1:9" ht="21.75" customHeight="1">
      <c r="A13" s="9"/>
      <c r="B13" s="15" t="s">
        <v>24</v>
      </c>
      <c r="C13" s="16" t="s">
        <v>17</v>
      </c>
      <c r="D13" s="21">
        <v>4</v>
      </c>
      <c r="E13" s="21">
        <v>115</v>
      </c>
      <c r="F13" s="11">
        <f t="shared" si="0"/>
        <v>460</v>
      </c>
      <c r="H13" s="28"/>
      <c r="I13" s="56"/>
    </row>
    <row r="14" spans="1:9" ht="21.75" customHeight="1">
      <c r="A14" s="9"/>
      <c r="B14" s="15" t="s">
        <v>62</v>
      </c>
      <c r="C14" s="16" t="s">
        <v>63</v>
      </c>
      <c r="D14" s="21">
        <v>6</v>
      </c>
      <c r="E14" s="21">
        <v>50</v>
      </c>
      <c r="F14" s="11">
        <f t="shared" si="0"/>
        <v>300</v>
      </c>
      <c r="H14" s="28"/>
      <c r="I14" s="56"/>
    </row>
    <row r="15" spans="1:9" ht="21.75" customHeight="1">
      <c r="A15" s="9"/>
      <c r="B15" s="15" t="s">
        <v>61</v>
      </c>
      <c r="C15" s="16" t="s">
        <v>18</v>
      </c>
      <c r="D15" s="21">
        <v>25</v>
      </c>
      <c r="E15" s="21">
        <v>12</v>
      </c>
      <c r="F15" s="11">
        <f t="shared" si="0"/>
        <v>300</v>
      </c>
      <c r="H15" s="28"/>
      <c r="I15" s="56"/>
    </row>
    <row r="16" spans="1:9" ht="21.75" customHeight="1">
      <c r="A16" s="9"/>
      <c r="B16" s="15" t="s">
        <v>27</v>
      </c>
      <c r="C16" s="19" t="s">
        <v>18</v>
      </c>
      <c r="D16" s="21">
        <v>100</v>
      </c>
      <c r="E16" s="21">
        <v>6</v>
      </c>
      <c r="F16" s="11">
        <f t="shared" si="0"/>
        <v>600</v>
      </c>
      <c r="H16" s="28"/>
      <c r="I16" s="56"/>
    </row>
    <row r="17" spans="1:9" ht="21.75" customHeight="1">
      <c r="A17" s="9"/>
      <c r="B17" s="15" t="s">
        <v>28</v>
      </c>
      <c r="C17" s="16" t="s">
        <v>16</v>
      </c>
      <c r="D17" s="21">
        <v>7</v>
      </c>
      <c r="E17" s="21">
        <v>40</v>
      </c>
      <c r="F17" s="11">
        <f t="shared" si="0"/>
        <v>280</v>
      </c>
      <c r="H17" s="28"/>
      <c r="I17" s="56"/>
    </row>
    <row r="18" spans="1:9" ht="21.75" customHeight="1">
      <c r="A18" s="9"/>
      <c r="B18" s="15" t="s">
        <v>65</v>
      </c>
      <c r="C18" s="16" t="s">
        <v>16</v>
      </c>
      <c r="D18" s="21">
        <v>5</v>
      </c>
      <c r="E18" s="21">
        <v>55</v>
      </c>
      <c r="F18" s="11">
        <f t="shared" si="0"/>
        <v>275</v>
      </c>
      <c r="H18" s="28"/>
      <c r="I18" s="56"/>
    </row>
    <row r="19" spans="1:9" ht="21.75" customHeight="1">
      <c r="A19" s="9"/>
      <c r="B19" s="15" t="s">
        <v>67</v>
      </c>
      <c r="C19" s="16" t="s">
        <v>15</v>
      </c>
      <c r="D19" s="21">
        <v>5</v>
      </c>
      <c r="E19" s="21">
        <v>10</v>
      </c>
      <c r="F19" s="11">
        <f t="shared" si="0"/>
        <v>50</v>
      </c>
      <c r="H19" s="28"/>
      <c r="I19" s="56"/>
    </row>
    <row r="20" spans="1:9" ht="21.75" customHeight="1">
      <c r="A20" s="9"/>
      <c r="B20" s="39" t="s">
        <v>66</v>
      </c>
      <c r="C20" s="16" t="s">
        <v>15</v>
      </c>
      <c r="D20" s="21">
        <v>4</v>
      </c>
      <c r="E20" s="21">
        <v>15</v>
      </c>
      <c r="F20" s="11">
        <f t="shared" si="0"/>
        <v>60</v>
      </c>
      <c r="I20" s="56"/>
    </row>
    <row r="21" spans="1:9" ht="21.75" customHeight="1">
      <c r="A21" s="25"/>
      <c r="B21" s="13" t="s">
        <v>68</v>
      </c>
      <c r="C21" s="14" t="s">
        <v>14</v>
      </c>
      <c r="D21" s="22">
        <v>1</v>
      </c>
      <c r="E21" s="22">
        <v>800</v>
      </c>
      <c r="F21" s="11">
        <f t="shared" si="0"/>
        <v>800</v>
      </c>
      <c r="I21" s="56"/>
    </row>
    <row r="22" spans="1:9" ht="21.75" customHeight="1">
      <c r="A22" s="55">
        <v>4</v>
      </c>
      <c r="B22" s="7" t="s">
        <v>111</v>
      </c>
      <c r="C22" s="9" t="s">
        <v>112</v>
      </c>
      <c r="D22" s="53">
        <v>1</v>
      </c>
      <c r="E22" s="53">
        <v>500</v>
      </c>
      <c r="F22" s="54">
        <f t="shared" si="0"/>
        <v>500</v>
      </c>
      <c r="I22" s="57"/>
    </row>
    <row r="23" spans="1:9" ht="21.75" customHeight="1">
      <c r="A23" s="8"/>
      <c r="B23" s="37"/>
      <c r="C23" s="37"/>
      <c r="D23" s="23"/>
      <c r="E23" s="23"/>
      <c r="F23" s="8"/>
      <c r="I23" s="58"/>
    </row>
    <row r="24" spans="2:6" ht="21.75" customHeight="1" thickBot="1">
      <c r="B24" s="1" t="s">
        <v>7</v>
      </c>
      <c r="C24" s="30"/>
      <c r="D24" s="30"/>
      <c r="E24" s="30"/>
      <c r="F24" s="31">
        <f>SUM(F6:F23)</f>
        <v>20000</v>
      </c>
    </row>
    <row r="25" spans="8:9" ht="21.75" thickTop="1">
      <c r="H25" s="26"/>
      <c r="I25" s="27"/>
    </row>
    <row r="26" spans="5:9" ht="21">
      <c r="E26" s="34"/>
      <c r="F26" s="34"/>
      <c r="G26" s="34"/>
      <c r="H26" s="34"/>
      <c r="I26" s="34"/>
    </row>
    <row r="27" spans="5:9" ht="21">
      <c r="E27" s="38"/>
      <c r="F27" s="40"/>
      <c r="G27" s="38"/>
      <c r="H27" s="41"/>
      <c r="I27" s="34"/>
    </row>
    <row r="28" spans="5:9" ht="21">
      <c r="E28" s="34"/>
      <c r="F28" s="34"/>
      <c r="G28" s="34"/>
      <c r="H28" s="34"/>
      <c r="I28" s="34"/>
    </row>
  </sheetData>
  <sheetProtection/>
  <mergeCells count="3">
    <mergeCell ref="A1:F1"/>
    <mergeCell ref="A2:F2"/>
    <mergeCell ref="A3:F3"/>
  </mergeCells>
  <printOptions/>
  <pageMargins left="0.56" right="0.26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H26" sqref="H26"/>
    </sheetView>
  </sheetViews>
  <sheetFormatPr defaultColWidth="9.140625" defaultRowHeight="15"/>
  <cols>
    <col min="1" max="1" width="4.421875" style="2" customWidth="1"/>
    <col min="2" max="2" width="43.8515625" style="2" customWidth="1"/>
    <col min="3" max="3" width="8.57421875" style="2" customWidth="1"/>
    <col min="4" max="4" width="9.57421875" style="2" customWidth="1"/>
    <col min="5" max="5" width="10.421875" style="2" customWidth="1"/>
    <col min="6" max="6" width="10.71093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71</v>
      </c>
      <c r="B2" s="69"/>
      <c r="C2" s="69"/>
      <c r="D2" s="69"/>
      <c r="E2" s="69"/>
      <c r="F2" s="69"/>
    </row>
    <row r="3" spans="1:9" ht="21">
      <c r="A3" s="70" t="s">
        <v>9</v>
      </c>
      <c r="B3" s="70"/>
      <c r="C3" s="70"/>
      <c r="D3" s="70"/>
      <c r="E3" s="70"/>
      <c r="F3" s="70"/>
      <c r="H3" s="42" t="s">
        <v>69</v>
      </c>
      <c r="I3" s="2" t="s">
        <v>72</v>
      </c>
    </row>
    <row r="4" spans="1:9" ht="21">
      <c r="A4" s="3"/>
      <c r="B4" s="3"/>
      <c r="C4" s="3"/>
      <c r="D4" s="3"/>
      <c r="E4" s="3"/>
      <c r="F4" s="3"/>
      <c r="I4" s="59"/>
    </row>
    <row r="5" spans="1:9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28" t="s">
        <v>20</v>
      </c>
      <c r="I5" s="35">
        <v>3000</v>
      </c>
    </row>
    <row r="6" spans="1:9" ht="21.75" customHeight="1">
      <c r="A6" s="5">
        <v>1</v>
      </c>
      <c r="B6" s="13" t="s">
        <v>73</v>
      </c>
      <c r="C6" s="5" t="s">
        <v>11</v>
      </c>
      <c r="D6" s="5">
        <v>30</v>
      </c>
      <c r="E6" s="5">
        <v>100</v>
      </c>
      <c r="F6" s="10">
        <f>D6*E6</f>
        <v>3000</v>
      </c>
      <c r="H6" s="28" t="s">
        <v>21</v>
      </c>
      <c r="I6" s="35">
        <v>3000</v>
      </c>
    </row>
    <row r="7" spans="1:9" ht="21.75" customHeight="1">
      <c r="A7" s="9" t="s">
        <v>13</v>
      </c>
      <c r="B7" s="13" t="s">
        <v>74</v>
      </c>
      <c r="C7" s="9"/>
      <c r="D7" s="9"/>
      <c r="E7" s="9"/>
      <c r="F7" s="11"/>
      <c r="H7" s="28" t="s">
        <v>22</v>
      </c>
      <c r="I7" s="35">
        <v>2400</v>
      </c>
    </row>
    <row r="8" spans="1:10" ht="21.75" customHeight="1">
      <c r="A8" s="9"/>
      <c r="B8" s="13" t="s">
        <v>81</v>
      </c>
      <c r="C8" s="9"/>
      <c r="D8" s="9"/>
      <c r="E8" s="9"/>
      <c r="F8" s="11"/>
      <c r="H8" s="28" t="s">
        <v>80</v>
      </c>
      <c r="I8" s="35">
        <v>7200</v>
      </c>
      <c r="J8" s="2" t="s">
        <v>83</v>
      </c>
    </row>
    <row r="9" spans="1:9" ht="21.75" customHeight="1">
      <c r="A9" s="9">
        <v>2</v>
      </c>
      <c r="B9" s="13" t="s">
        <v>75</v>
      </c>
      <c r="C9" s="9" t="s">
        <v>11</v>
      </c>
      <c r="D9" s="9">
        <v>30</v>
      </c>
      <c r="E9" s="9">
        <v>100</v>
      </c>
      <c r="F9" s="11">
        <f>D9*E9</f>
        <v>3000</v>
      </c>
      <c r="H9" s="28"/>
      <c r="I9" s="35"/>
    </row>
    <row r="10" spans="1:9" ht="21.75" customHeight="1">
      <c r="A10" s="9"/>
      <c r="B10" s="13" t="s">
        <v>76</v>
      </c>
      <c r="C10" s="9"/>
      <c r="D10" s="9"/>
      <c r="E10" s="9"/>
      <c r="F10" s="11"/>
      <c r="H10" s="28"/>
      <c r="I10" s="35"/>
    </row>
    <row r="11" spans="1:9" ht="21.75" customHeight="1">
      <c r="A11" s="9" t="s">
        <v>13</v>
      </c>
      <c r="B11" s="13" t="s">
        <v>82</v>
      </c>
      <c r="C11" s="9"/>
      <c r="D11" s="9"/>
      <c r="E11" s="9"/>
      <c r="F11" s="11"/>
      <c r="H11" s="28" t="s">
        <v>7</v>
      </c>
      <c r="I11" s="48">
        <f>SUM(I5:I10)</f>
        <v>15600</v>
      </c>
    </row>
    <row r="12" spans="1:9" ht="21.75" customHeight="1">
      <c r="A12" s="9">
        <v>3</v>
      </c>
      <c r="B12" s="13" t="s">
        <v>77</v>
      </c>
      <c r="C12" s="17" t="s">
        <v>78</v>
      </c>
      <c r="D12" s="9">
        <v>12</v>
      </c>
      <c r="E12" s="22">
        <v>600</v>
      </c>
      <c r="F12" s="11">
        <f>D12*E12</f>
        <v>7200</v>
      </c>
      <c r="H12" s="28"/>
      <c r="I12" s="35"/>
    </row>
    <row r="13" spans="1:9" ht="21.75" customHeight="1">
      <c r="A13" s="9">
        <v>4</v>
      </c>
      <c r="B13" s="13" t="s">
        <v>79</v>
      </c>
      <c r="C13" s="24"/>
      <c r="D13" s="36"/>
      <c r="E13" s="22"/>
      <c r="F13" s="11"/>
      <c r="H13" s="28"/>
      <c r="I13" s="32"/>
    </row>
    <row r="14" spans="1:10" ht="21.75" customHeight="1">
      <c r="A14" s="9"/>
      <c r="B14" s="13" t="s">
        <v>23</v>
      </c>
      <c r="C14" s="24" t="s">
        <v>17</v>
      </c>
      <c r="D14" s="9">
        <v>5</v>
      </c>
      <c r="E14" s="22">
        <v>125</v>
      </c>
      <c r="F14" s="11">
        <f aca="true" t="shared" si="0" ref="F14:F19">D14*E14</f>
        <v>625</v>
      </c>
      <c r="H14" s="33"/>
      <c r="I14" s="56"/>
      <c r="J14" s="34"/>
    </row>
    <row r="15" spans="1:10" ht="21.75" customHeight="1">
      <c r="A15" s="9"/>
      <c r="B15" s="15" t="s">
        <v>24</v>
      </c>
      <c r="C15" s="16" t="s">
        <v>17</v>
      </c>
      <c r="D15" s="21">
        <v>2</v>
      </c>
      <c r="E15" s="21">
        <v>115</v>
      </c>
      <c r="F15" s="11">
        <f t="shared" si="0"/>
        <v>230</v>
      </c>
      <c r="H15" s="33"/>
      <c r="I15" s="56"/>
      <c r="J15" s="34"/>
    </row>
    <row r="16" spans="1:10" ht="21.75" customHeight="1">
      <c r="A16" s="9"/>
      <c r="B16" s="15" t="s">
        <v>62</v>
      </c>
      <c r="C16" s="16" t="s">
        <v>63</v>
      </c>
      <c r="D16" s="21">
        <v>6</v>
      </c>
      <c r="E16" s="21">
        <v>50</v>
      </c>
      <c r="F16" s="11">
        <f t="shared" si="0"/>
        <v>300</v>
      </c>
      <c r="H16" s="33"/>
      <c r="I16" s="56"/>
      <c r="J16" s="34"/>
    </row>
    <row r="17" spans="1:10" ht="21.75" customHeight="1">
      <c r="A17" s="9"/>
      <c r="B17" s="15" t="s">
        <v>61</v>
      </c>
      <c r="C17" s="16" t="s">
        <v>18</v>
      </c>
      <c r="D17" s="21">
        <v>25</v>
      </c>
      <c r="E17" s="21">
        <v>12</v>
      </c>
      <c r="F17" s="11">
        <f t="shared" si="0"/>
        <v>300</v>
      </c>
      <c r="H17" s="33"/>
      <c r="I17" s="56"/>
      <c r="J17" s="34"/>
    </row>
    <row r="18" spans="1:10" ht="21.75" customHeight="1">
      <c r="A18" s="9"/>
      <c r="B18" s="15" t="s">
        <v>27</v>
      </c>
      <c r="C18" s="19" t="s">
        <v>18</v>
      </c>
      <c r="D18" s="21">
        <v>30</v>
      </c>
      <c r="E18" s="21">
        <v>6</v>
      </c>
      <c r="F18" s="11">
        <f t="shared" si="0"/>
        <v>180</v>
      </c>
      <c r="H18" s="33"/>
      <c r="I18" s="56"/>
      <c r="J18" s="34"/>
    </row>
    <row r="19" spans="1:10" ht="21.75" customHeight="1">
      <c r="A19" s="9"/>
      <c r="B19" s="15" t="s">
        <v>28</v>
      </c>
      <c r="C19" s="16" t="s">
        <v>16</v>
      </c>
      <c r="D19" s="21">
        <v>6</v>
      </c>
      <c r="E19" s="21">
        <v>40</v>
      </c>
      <c r="F19" s="11">
        <f t="shared" si="0"/>
        <v>240</v>
      </c>
      <c r="H19" s="33"/>
      <c r="I19" s="56"/>
      <c r="J19" s="34"/>
    </row>
    <row r="20" spans="1:10" ht="21.75" customHeight="1">
      <c r="A20" s="9"/>
      <c r="B20" s="15" t="s">
        <v>65</v>
      </c>
      <c r="C20" s="16" t="s">
        <v>16</v>
      </c>
      <c r="D20" s="21">
        <v>3</v>
      </c>
      <c r="E20" s="21">
        <v>55</v>
      </c>
      <c r="F20" s="11">
        <f>D20*E20</f>
        <v>165</v>
      </c>
      <c r="H20" s="33"/>
      <c r="I20" s="56"/>
      <c r="J20" s="34"/>
    </row>
    <row r="21" spans="1:10" ht="21.75" customHeight="1">
      <c r="A21" s="9"/>
      <c r="B21" s="13" t="s">
        <v>157</v>
      </c>
      <c r="C21" s="16" t="s">
        <v>150</v>
      </c>
      <c r="D21" s="21">
        <v>3</v>
      </c>
      <c r="E21" s="21">
        <v>120</v>
      </c>
      <c r="F21" s="11">
        <f>D21*E21</f>
        <v>360</v>
      </c>
      <c r="H21" s="33"/>
      <c r="I21" s="56"/>
      <c r="J21" s="34"/>
    </row>
    <row r="22" spans="1:10" ht="21.75" customHeight="1">
      <c r="A22" s="8"/>
      <c r="B22" s="37"/>
      <c r="C22" s="8"/>
      <c r="D22" s="23"/>
      <c r="E22" s="23"/>
      <c r="F22" s="63"/>
      <c r="H22" s="34"/>
      <c r="I22" s="58"/>
      <c r="J22" s="65"/>
    </row>
    <row r="23" spans="2:10" ht="21.75" customHeight="1" thickBot="1">
      <c r="B23" s="1" t="s">
        <v>7</v>
      </c>
      <c r="C23" s="30"/>
      <c r="D23" s="30"/>
      <c r="E23" s="30"/>
      <c r="F23" s="31">
        <f>SUM(F6:F22)</f>
        <v>15600</v>
      </c>
      <c r="H23" s="34"/>
      <c r="I23" s="58"/>
      <c r="J23" s="34"/>
    </row>
    <row r="24" spans="8:9" ht="21.75" thickTop="1">
      <c r="H24" s="26"/>
      <c r="I24" s="27"/>
    </row>
    <row r="25" spans="5:9" ht="21">
      <c r="E25" s="34"/>
      <c r="F25" s="34"/>
      <c r="G25" s="34"/>
      <c r="H25" s="34"/>
      <c r="I25" s="34"/>
    </row>
    <row r="26" spans="5:9" ht="21">
      <c r="E26" s="38"/>
      <c r="F26" s="40"/>
      <c r="G26" s="38"/>
      <c r="H26" s="41"/>
      <c r="I26" s="34"/>
    </row>
    <row r="27" spans="5:9" ht="21">
      <c r="E27" s="34"/>
      <c r="F27" s="34"/>
      <c r="G27" s="34"/>
      <c r="H27" s="34"/>
      <c r="I27" s="34"/>
    </row>
  </sheetData>
  <sheetProtection/>
  <mergeCells count="3">
    <mergeCell ref="A1:F1"/>
    <mergeCell ref="A2:F2"/>
    <mergeCell ref="A3:F3"/>
  </mergeCells>
  <printOptions/>
  <pageMargins left="0.42" right="0.26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421875" style="2" customWidth="1"/>
    <col min="2" max="2" width="43.8515625" style="2" customWidth="1"/>
    <col min="3" max="3" width="8.57421875" style="2" customWidth="1"/>
    <col min="4" max="4" width="9.57421875" style="2" customWidth="1"/>
    <col min="5" max="5" width="10.421875" style="2" customWidth="1"/>
    <col min="6" max="6" width="11.421875" style="2" customWidth="1"/>
    <col min="7" max="7" width="9.00390625" style="2" customWidth="1"/>
    <col min="8" max="8" width="19.57421875" style="2" customWidth="1"/>
    <col min="9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84</v>
      </c>
      <c r="B2" s="69"/>
      <c r="C2" s="69"/>
      <c r="D2" s="69"/>
      <c r="E2" s="69"/>
      <c r="F2" s="69"/>
    </row>
    <row r="3" spans="1:9" ht="21">
      <c r="A3" s="70" t="s">
        <v>9</v>
      </c>
      <c r="B3" s="70"/>
      <c r="C3" s="70"/>
      <c r="D3" s="70"/>
      <c r="E3" s="70"/>
      <c r="F3" s="70"/>
      <c r="H3" s="42" t="s">
        <v>70</v>
      </c>
      <c r="I3" s="2" t="s">
        <v>85</v>
      </c>
    </row>
    <row r="4" spans="1:6" ht="21">
      <c r="A4" s="3"/>
      <c r="B4" s="3"/>
      <c r="C4" s="3"/>
      <c r="D4" s="3"/>
      <c r="E4" s="3"/>
      <c r="F4" s="3"/>
    </row>
    <row r="5" spans="1:7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G5" s="47" t="s">
        <v>90</v>
      </c>
    </row>
    <row r="6" spans="1:9" ht="23.25" customHeight="1">
      <c r="A6" s="5"/>
      <c r="B6" s="44" t="s">
        <v>86</v>
      </c>
      <c r="C6" s="43"/>
      <c r="D6" s="5"/>
      <c r="E6" s="43"/>
      <c r="F6" s="10"/>
      <c r="G6" s="26"/>
      <c r="H6" s="28" t="s">
        <v>20</v>
      </c>
      <c r="I6" s="35">
        <v>9300</v>
      </c>
    </row>
    <row r="7" spans="1:9" ht="21.75" customHeight="1">
      <c r="A7" s="36">
        <v>1</v>
      </c>
      <c r="B7" s="13" t="s">
        <v>73</v>
      </c>
      <c r="C7" s="36" t="s">
        <v>11</v>
      </c>
      <c r="D7" s="36">
        <v>186</v>
      </c>
      <c r="E7" s="36">
        <v>50</v>
      </c>
      <c r="F7" s="11">
        <f>D7*E7</f>
        <v>9300</v>
      </c>
      <c r="G7" s="26"/>
      <c r="H7" s="28" t="s">
        <v>21</v>
      </c>
      <c r="I7" s="35">
        <v>9300</v>
      </c>
    </row>
    <row r="8" spans="1:10" ht="21.75" customHeight="1">
      <c r="A8" s="9" t="s">
        <v>13</v>
      </c>
      <c r="B8" s="13" t="s">
        <v>103</v>
      </c>
      <c r="C8" s="9"/>
      <c r="D8" s="9"/>
      <c r="E8" s="9"/>
      <c r="F8" s="11"/>
      <c r="G8" s="26"/>
      <c r="H8" s="28" t="s">
        <v>92</v>
      </c>
      <c r="I8" s="35">
        <v>3000</v>
      </c>
      <c r="J8" s="2" t="s">
        <v>96</v>
      </c>
    </row>
    <row r="9" spans="1:10" ht="21.75" customHeight="1">
      <c r="A9" s="9"/>
      <c r="B9" s="13" t="s">
        <v>87</v>
      </c>
      <c r="C9" s="9"/>
      <c r="D9" s="9"/>
      <c r="E9" s="9"/>
      <c r="F9" s="11"/>
      <c r="G9" s="26"/>
      <c r="H9" s="28" t="s">
        <v>80</v>
      </c>
      <c r="I9" s="35">
        <v>7200</v>
      </c>
      <c r="J9" s="2" t="s">
        <v>83</v>
      </c>
    </row>
    <row r="10" spans="1:9" ht="21.75" customHeight="1">
      <c r="A10" s="9">
        <v>2</v>
      </c>
      <c r="B10" s="13" t="s">
        <v>75</v>
      </c>
      <c r="C10" s="9" t="s">
        <v>11</v>
      </c>
      <c r="D10" s="9">
        <v>186</v>
      </c>
      <c r="E10" s="9">
        <v>50</v>
      </c>
      <c r="F10" s="11">
        <f>D10*E10</f>
        <v>9300</v>
      </c>
      <c r="G10" s="26"/>
      <c r="H10" s="28"/>
      <c r="I10" s="35"/>
    </row>
    <row r="11" spans="1:9" ht="21.75" customHeight="1">
      <c r="A11" s="9"/>
      <c r="B11" s="13" t="s">
        <v>88</v>
      </c>
      <c r="C11" s="9"/>
      <c r="D11" s="9"/>
      <c r="E11" s="9"/>
      <c r="F11" s="11"/>
      <c r="G11" s="26"/>
      <c r="H11" s="28" t="s">
        <v>7</v>
      </c>
      <c r="I11" s="48">
        <f>SUM(I6:I10)</f>
        <v>28800</v>
      </c>
    </row>
    <row r="12" spans="1:9" ht="21.75" customHeight="1">
      <c r="A12" s="9" t="s">
        <v>13</v>
      </c>
      <c r="B12" s="13" t="s">
        <v>89</v>
      </c>
      <c r="C12" s="9"/>
      <c r="D12" s="9"/>
      <c r="E12" s="9"/>
      <c r="F12" s="11"/>
      <c r="G12" s="26"/>
      <c r="I12" s="49"/>
    </row>
    <row r="13" spans="1:9" ht="21.75" customHeight="1">
      <c r="A13" s="9">
        <v>3</v>
      </c>
      <c r="B13" s="13" t="s">
        <v>77</v>
      </c>
      <c r="C13" s="22" t="s">
        <v>78</v>
      </c>
      <c r="D13" s="9">
        <v>12</v>
      </c>
      <c r="E13" s="22">
        <v>600</v>
      </c>
      <c r="F13" s="11">
        <f>D13*E13</f>
        <v>7200</v>
      </c>
      <c r="G13" s="47"/>
      <c r="H13" s="28"/>
      <c r="I13" s="50"/>
    </row>
    <row r="14" spans="1:9" ht="21.75" customHeight="1">
      <c r="A14" s="9">
        <v>4</v>
      </c>
      <c r="B14" s="13" t="s">
        <v>91</v>
      </c>
      <c r="C14" s="36" t="s">
        <v>11</v>
      </c>
      <c r="D14" s="9">
        <v>30</v>
      </c>
      <c r="E14" s="36">
        <v>100</v>
      </c>
      <c r="F14" s="11">
        <f>D14*E14</f>
        <v>3000</v>
      </c>
      <c r="G14" s="26"/>
      <c r="H14" s="28"/>
      <c r="I14" s="50"/>
    </row>
    <row r="15" spans="1:9" ht="21.75" customHeight="1">
      <c r="A15" s="9"/>
      <c r="B15" s="13"/>
      <c r="C15" s="36"/>
      <c r="D15" s="9"/>
      <c r="E15" s="36"/>
      <c r="F15" s="11" t="s">
        <v>13</v>
      </c>
      <c r="G15" s="26"/>
      <c r="H15" s="28"/>
      <c r="I15" s="50"/>
    </row>
    <row r="16" spans="1:9" ht="21.75" customHeight="1">
      <c r="A16" s="9"/>
      <c r="B16" s="45" t="s">
        <v>93</v>
      </c>
      <c r="C16" s="22"/>
      <c r="D16" s="9"/>
      <c r="E16" s="22"/>
      <c r="F16" s="11" t="s">
        <v>54</v>
      </c>
      <c r="G16" s="47" t="s">
        <v>97</v>
      </c>
      <c r="H16" s="28" t="s">
        <v>98</v>
      </c>
      <c r="I16" s="35">
        <v>0</v>
      </c>
    </row>
    <row r="17" spans="1:9" ht="21.75" customHeight="1">
      <c r="A17" s="9" t="s">
        <v>13</v>
      </c>
      <c r="B17" s="13"/>
      <c r="C17" s="22"/>
      <c r="D17" s="36"/>
      <c r="E17" s="22"/>
      <c r="F17" s="11"/>
      <c r="G17" s="26"/>
      <c r="H17" s="28"/>
      <c r="I17" s="35"/>
    </row>
    <row r="18" spans="1:10" ht="21.75" customHeight="1">
      <c r="A18" s="9"/>
      <c r="B18" s="45" t="s">
        <v>94</v>
      </c>
      <c r="C18" s="22"/>
      <c r="D18" s="36"/>
      <c r="E18" s="22"/>
      <c r="F18" s="11"/>
      <c r="G18" s="47" t="s">
        <v>99</v>
      </c>
      <c r="H18" s="28" t="s">
        <v>80</v>
      </c>
      <c r="I18" s="35">
        <v>12000</v>
      </c>
      <c r="J18" s="2" t="s">
        <v>100</v>
      </c>
    </row>
    <row r="19" spans="1:9" ht="21.75" customHeight="1">
      <c r="A19" s="9">
        <v>1</v>
      </c>
      <c r="B19" s="13" t="s">
        <v>77</v>
      </c>
      <c r="C19" s="22" t="s">
        <v>78</v>
      </c>
      <c r="D19" s="9">
        <v>30</v>
      </c>
      <c r="E19" s="22">
        <v>400</v>
      </c>
      <c r="F19" s="11">
        <f>D19*E19</f>
        <v>12000</v>
      </c>
      <c r="G19" s="26"/>
      <c r="H19" s="28" t="s">
        <v>101</v>
      </c>
      <c r="I19" s="35">
        <v>124800</v>
      </c>
    </row>
    <row r="20" spans="1:9" ht="21.75" customHeight="1">
      <c r="A20" s="9">
        <v>2</v>
      </c>
      <c r="B20" s="13" t="s">
        <v>95</v>
      </c>
      <c r="C20" s="22" t="s">
        <v>11</v>
      </c>
      <c r="D20" s="36">
        <v>156</v>
      </c>
      <c r="E20" s="22">
        <v>800</v>
      </c>
      <c r="F20" s="11">
        <f>D20*E20</f>
        <v>124800</v>
      </c>
      <c r="H20" s="28"/>
      <c r="I20" s="48">
        <f>SUM(I18:I19)</f>
        <v>136800</v>
      </c>
    </row>
    <row r="21" spans="1:9" ht="21.75" customHeight="1">
      <c r="A21" s="9"/>
      <c r="B21" s="13"/>
      <c r="C21" s="22"/>
      <c r="D21" s="36"/>
      <c r="E21" s="22"/>
      <c r="F21" s="11"/>
      <c r="H21" s="28"/>
      <c r="I21" s="29"/>
    </row>
    <row r="22" spans="1:9" ht="21.75" customHeight="1" thickBot="1">
      <c r="A22" s="8"/>
      <c r="B22" s="37"/>
      <c r="C22" s="8"/>
      <c r="D22" s="23"/>
      <c r="E22" s="23"/>
      <c r="F22" s="8"/>
      <c r="H22" s="52" t="s">
        <v>102</v>
      </c>
      <c r="I22" s="51">
        <f>I11+I20</f>
        <v>165600</v>
      </c>
    </row>
    <row r="23" spans="2:6" ht="21.75" customHeight="1" thickBot="1" thickTop="1">
      <c r="B23" s="1" t="s">
        <v>7</v>
      </c>
      <c r="C23" s="30"/>
      <c r="D23" s="30"/>
      <c r="E23" s="30"/>
      <c r="F23" s="31">
        <f>SUM(F7:F22)</f>
        <v>165600</v>
      </c>
    </row>
    <row r="24" spans="8:9" ht="21.75" thickTop="1">
      <c r="H24" s="46"/>
      <c r="I24" s="27"/>
    </row>
    <row r="25" spans="2:9" ht="21">
      <c r="B25" s="2" t="s">
        <v>118</v>
      </c>
      <c r="E25" s="34"/>
      <c r="F25" s="34"/>
      <c r="G25" s="34"/>
      <c r="H25" s="34"/>
      <c r="I25" s="34"/>
    </row>
    <row r="26" spans="2:9" ht="21">
      <c r="B26" s="2" t="s">
        <v>113</v>
      </c>
      <c r="E26" s="38"/>
      <c r="F26" s="40"/>
      <c r="G26" s="38"/>
      <c r="H26" s="41"/>
      <c r="I26" s="34"/>
    </row>
    <row r="27" spans="2:9" ht="21">
      <c r="B27" s="2" t="s">
        <v>114</v>
      </c>
      <c r="E27" s="34"/>
      <c r="F27" s="34"/>
      <c r="G27" s="34"/>
      <c r="H27" s="34"/>
      <c r="I27" s="34"/>
    </row>
    <row r="28" ht="21">
      <c r="B28" s="2" t="s">
        <v>115</v>
      </c>
    </row>
    <row r="29" ht="21">
      <c r="B29" s="2" t="s">
        <v>116</v>
      </c>
    </row>
    <row r="30" ht="21">
      <c r="B30" s="2" t="s">
        <v>117</v>
      </c>
    </row>
    <row r="31" ht="21">
      <c r="B31" s="2" t="s">
        <v>162</v>
      </c>
    </row>
  </sheetData>
  <sheetProtection/>
  <mergeCells count="3">
    <mergeCell ref="A1:F1"/>
    <mergeCell ref="A2:F2"/>
    <mergeCell ref="A3:F3"/>
  </mergeCells>
  <printOptions/>
  <pageMargins left="0.43" right="0.34" top="0.39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6">
      <selection activeCell="C65" sqref="C65"/>
    </sheetView>
  </sheetViews>
  <sheetFormatPr defaultColWidth="9.140625" defaultRowHeight="15"/>
  <cols>
    <col min="1" max="1" width="3.8515625" style="2" customWidth="1"/>
    <col min="2" max="2" width="43.8515625" style="2" customWidth="1"/>
    <col min="3" max="3" width="8.57421875" style="2" customWidth="1"/>
    <col min="4" max="4" width="9.57421875" style="2" customWidth="1"/>
    <col min="5" max="5" width="10.421875" style="2" customWidth="1"/>
    <col min="6" max="6" width="11.421875" style="2" customWidth="1"/>
    <col min="7" max="7" width="9.00390625" style="2" customWidth="1"/>
    <col min="8" max="8" width="19.57421875" style="2" customWidth="1"/>
    <col min="9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104</v>
      </c>
      <c r="B2" s="69"/>
      <c r="C2" s="69"/>
      <c r="D2" s="69"/>
      <c r="E2" s="69"/>
      <c r="F2" s="69"/>
    </row>
    <row r="3" spans="1:9" ht="21">
      <c r="A3" s="70" t="s">
        <v>9</v>
      </c>
      <c r="B3" s="70"/>
      <c r="C3" s="70"/>
      <c r="D3" s="70"/>
      <c r="E3" s="70"/>
      <c r="F3" s="70"/>
      <c r="H3" s="42" t="s">
        <v>69</v>
      </c>
      <c r="I3" s="2" t="s">
        <v>85</v>
      </c>
    </row>
    <row r="4" spans="1:6" ht="21">
      <c r="A4" s="3"/>
      <c r="B4" s="3"/>
      <c r="C4" s="3"/>
      <c r="D4" s="3"/>
      <c r="E4" s="3"/>
      <c r="F4" s="3"/>
    </row>
    <row r="5" spans="1:7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G5" s="47" t="s">
        <v>90</v>
      </c>
    </row>
    <row r="6" spans="1:9" ht="23.25" customHeight="1">
      <c r="A6" s="5"/>
      <c r="B6" s="44" t="s">
        <v>86</v>
      </c>
      <c r="C6" s="43"/>
      <c r="D6" s="5"/>
      <c r="E6" s="43"/>
      <c r="F6" s="10"/>
      <c r="G6" s="26"/>
      <c r="H6" s="28" t="s">
        <v>20</v>
      </c>
      <c r="I6" s="35">
        <v>7750</v>
      </c>
    </row>
    <row r="7" spans="1:9" ht="21.75" customHeight="1">
      <c r="A7" s="36">
        <v>1</v>
      </c>
      <c r="B7" s="13" t="s">
        <v>73</v>
      </c>
      <c r="C7" s="36" t="s">
        <v>11</v>
      </c>
      <c r="D7" s="36">
        <v>155</v>
      </c>
      <c r="E7" s="36">
        <v>50</v>
      </c>
      <c r="F7" s="11">
        <f>D7*E7</f>
        <v>7750</v>
      </c>
      <c r="G7" s="26"/>
      <c r="H7" s="28" t="s">
        <v>21</v>
      </c>
      <c r="I7" s="35">
        <v>7750</v>
      </c>
    </row>
    <row r="8" spans="1:10" ht="21.75" customHeight="1">
      <c r="A8" s="9" t="s">
        <v>13</v>
      </c>
      <c r="B8" s="13" t="s">
        <v>105</v>
      </c>
      <c r="C8" s="9"/>
      <c r="D8" s="9"/>
      <c r="E8" s="9"/>
      <c r="F8" s="11"/>
      <c r="G8" s="26"/>
      <c r="H8" s="28" t="s">
        <v>80</v>
      </c>
      <c r="I8" s="35">
        <v>6000</v>
      </c>
      <c r="J8" s="2" t="s">
        <v>83</v>
      </c>
    </row>
    <row r="9" spans="1:10" ht="21.75" customHeight="1">
      <c r="A9" s="9"/>
      <c r="B9" s="13" t="s">
        <v>87</v>
      </c>
      <c r="C9" s="9"/>
      <c r="D9" s="9"/>
      <c r="E9" s="9"/>
      <c r="F9" s="11"/>
      <c r="G9" s="26"/>
      <c r="H9" s="28" t="s">
        <v>92</v>
      </c>
      <c r="I9" s="35">
        <v>2500</v>
      </c>
      <c r="J9" s="2" t="s">
        <v>96</v>
      </c>
    </row>
    <row r="10" spans="1:9" ht="21.75" customHeight="1">
      <c r="A10" s="9">
        <v>2</v>
      </c>
      <c r="B10" s="13" t="s">
        <v>75</v>
      </c>
      <c r="C10" s="9" t="s">
        <v>11</v>
      </c>
      <c r="D10" s="9">
        <v>155</v>
      </c>
      <c r="E10" s="9">
        <v>50</v>
      </c>
      <c r="F10" s="11">
        <f>D10*E10</f>
        <v>7750</v>
      </c>
      <c r="G10" s="26"/>
      <c r="H10" s="28"/>
      <c r="I10" s="35"/>
    </row>
    <row r="11" spans="1:9" ht="21.75" customHeight="1">
      <c r="A11" s="9"/>
      <c r="B11" s="13" t="s">
        <v>88</v>
      </c>
      <c r="C11" s="9"/>
      <c r="D11" s="9"/>
      <c r="E11" s="9"/>
      <c r="F11" s="11"/>
      <c r="G11" s="26"/>
      <c r="H11" s="28" t="s">
        <v>7</v>
      </c>
      <c r="I11" s="48">
        <f>SUM(I6:I10)</f>
        <v>24000</v>
      </c>
    </row>
    <row r="12" spans="1:9" ht="21.75" customHeight="1">
      <c r="A12" s="9" t="s">
        <v>13</v>
      </c>
      <c r="B12" s="13" t="s">
        <v>106</v>
      </c>
      <c r="C12" s="9"/>
      <c r="D12" s="9"/>
      <c r="E12" s="9"/>
      <c r="F12" s="11"/>
      <c r="G12" s="26"/>
      <c r="I12" s="49"/>
    </row>
    <row r="13" spans="1:9" ht="21.75" customHeight="1">
      <c r="A13" s="9">
        <v>3</v>
      </c>
      <c r="B13" s="13" t="s">
        <v>77</v>
      </c>
      <c r="C13" s="22" t="s">
        <v>78</v>
      </c>
      <c r="D13" s="9">
        <v>10</v>
      </c>
      <c r="E13" s="22">
        <v>600</v>
      </c>
      <c r="F13" s="11">
        <f>D13*E13</f>
        <v>6000</v>
      </c>
      <c r="G13" s="47"/>
      <c r="H13" s="28"/>
      <c r="I13" s="50"/>
    </row>
    <row r="14" spans="1:9" ht="21.75" customHeight="1">
      <c r="A14" s="9">
        <v>4</v>
      </c>
      <c r="B14" s="13" t="s">
        <v>91</v>
      </c>
      <c r="C14" s="36" t="s">
        <v>11</v>
      </c>
      <c r="D14" s="9">
        <v>25</v>
      </c>
      <c r="E14" s="36">
        <v>100</v>
      </c>
      <c r="F14" s="11">
        <f>D14*E14</f>
        <v>2500</v>
      </c>
      <c r="G14" s="26"/>
      <c r="H14" s="28"/>
      <c r="I14" s="50"/>
    </row>
    <row r="15" spans="1:9" ht="21.75" customHeight="1">
      <c r="A15" s="9"/>
      <c r="B15" s="13"/>
      <c r="C15" s="36"/>
      <c r="D15" s="9"/>
      <c r="E15" s="36"/>
      <c r="F15" s="11" t="s">
        <v>13</v>
      </c>
      <c r="G15" s="26"/>
      <c r="H15" s="28"/>
      <c r="I15" s="50"/>
    </row>
    <row r="16" spans="1:9" ht="21.75" customHeight="1">
      <c r="A16" s="9"/>
      <c r="B16" s="45" t="s">
        <v>93</v>
      </c>
      <c r="C16" s="22"/>
      <c r="D16" s="9"/>
      <c r="E16" s="22"/>
      <c r="F16" s="11" t="s">
        <v>54</v>
      </c>
      <c r="G16" s="47" t="s">
        <v>97</v>
      </c>
      <c r="H16" s="28" t="s">
        <v>98</v>
      </c>
      <c r="I16" s="35">
        <v>0</v>
      </c>
    </row>
    <row r="17" spans="1:9" ht="21.75" customHeight="1">
      <c r="A17" s="9" t="s">
        <v>13</v>
      </c>
      <c r="B17" s="13"/>
      <c r="C17" s="22"/>
      <c r="D17" s="36"/>
      <c r="E17" s="22"/>
      <c r="F17" s="11"/>
      <c r="G17" s="26"/>
      <c r="H17" s="28"/>
      <c r="I17" s="35"/>
    </row>
    <row r="18" spans="1:10" ht="21.75" customHeight="1">
      <c r="A18" s="9"/>
      <c r="B18" s="45" t="s">
        <v>94</v>
      </c>
      <c r="C18" s="22"/>
      <c r="D18" s="36"/>
      <c r="E18" s="22"/>
      <c r="F18" s="11"/>
      <c r="G18" s="47" t="s">
        <v>99</v>
      </c>
      <c r="H18" s="28" t="s">
        <v>80</v>
      </c>
      <c r="I18" s="35">
        <v>10000</v>
      </c>
      <c r="J18" s="2" t="s">
        <v>100</v>
      </c>
    </row>
    <row r="19" spans="1:9" ht="21.75" customHeight="1">
      <c r="A19" s="9">
        <v>1</v>
      </c>
      <c r="B19" s="13" t="s">
        <v>77</v>
      </c>
      <c r="C19" s="22" t="s">
        <v>78</v>
      </c>
      <c r="D19" s="9">
        <v>25</v>
      </c>
      <c r="E19" s="22">
        <v>400</v>
      </c>
      <c r="F19" s="11">
        <f>D19*E19</f>
        <v>10000</v>
      </c>
      <c r="G19" s="26"/>
      <c r="H19" s="28" t="s">
        <v>101</v>
      </c>
      <c r="I19" s="35">
        <v>104000</v>
      </c>
    </row>
    <row r="20" spans="1:9" ht="21.75" customHeight="1">
      <c r="A20" s="9">
        <v>2</v>
      </c>
      <c r="B20" s="13" t="s">
        <v>95</v>
      </c>
      <c r="C20" s="22" t="s">
        <v>11</v>
      </c>
      <c r="D20" s="36">
        <v>130</v>
      </c>
      <c r="E20" s="22">
        <v>800</v>
      </c>
      <c r="F20" s="11">
        <f>D20*E20</f>
        <v>104000</v>
      </c>
      <c r="H20" s="28"/>
      <c r="I20" s="48">
        <f>SUM(I18:I19)</f>
        <v>114000</v>
      </c>
    </row>
    <row r="21" spans="1:9" ht="21.75" customHeight="1">
      <c r="A21" s="9"/>
      <c r="B21" s="13"/>
      <c r="C21" s="22"/>
      <c r="D21" s="36"/>
      <c r="E21" s="22"/>
      <c r="F21" s="11"/>
      <c r="H21" s="28"/>
      <c r="I21" s="29"/>
    </row>
    <row r="22" spans="1:9" ht="21.75" customHeight="1" thickBot="1">
      <c r="A22" s="8"/>
      <c r="B22" s="37"/>
      <c r="C22" s="8"/>
      <c r="D22" s="23"/>
      <c r="E22" s="23"/>
      <c r="F22" s="8"/>
      <c r="H22" s="52" t="s">
        <v>102</v>
      </c>
      <c r="I22" s="51">
        <f>I11+I20</f>
        <v>138000</v>
      </c>
    </row>
    <row r="23" spans="2:6" ht="21.75" customHeight="1" thickBot="1" thickTop="1">
      <c r="B23" s="1" t="s">
        <v>7</v>
      </c>
      <c r="C23" s="30"/>
      <c r="D23" s="30"/>
      <c r="E23" s="30"/>
      <c r="F23" s="31">
        <f>SUM(F7:F22)</f>
        <v>138000</v>
      </c>
    </row>
    <row r="24" spans="8:9" ht="21.75" thickTop="1">
      <c r="H24" s="46"/>
      <c r="I24" s="27"/>
    </row>
    <row r="25" spans="1:9" ht="21">
      <c r="A25" s="2" t="s">
        <v>119</v>
      </c>
      <c r="E25" s="34"/>
      <c r="F25" s="34"/>
      <c r="G25" s="34"/>
      <c r="H25" s="34"/>
      <c r="I25" s="34"/>
    </row>
    <row r="26" spans="2:9" ht="21">
      <c r="B26" s="2" t="s">
        <v>123</v>
      </c>
      <c r="E26" s="38"/>
      <c r="F26" s="40"/>
      <c r="G26" s="38"/>
      <c r="H26" s="41"/>
      <c r="I26" s="34"/>
    </row>
    <row r="27" spans="2:9" ht="21">
      <c r="B27" s="2" t="s">
        <v>124</v>
      </c>
      <c r="E27" s="34"/>
      <c r="F27" s="34"/>
      <c r="G27" s="34"/>
      <c r="H27" s="34"/>
      <c r="I27" s="34"/>
    </row>
    <row r="28" ht="21">
      <c r="B28" s="2" t="s">
        <v>120</v>
      </c>
    </row>
    <row r="29" ht="21">
      <c r="B29" s="2" t="s">
        <v>122</v>
      </c>
    </row>
    <row r="30" ht="21">
      <c r="B30" s="2" t="s">
        <v>121</v>
      </c>
    </row>
    <row r="35" spans="1:6" ht="21">
      <c r="A35" s="69" t="s">
        <v>0</v>
      </c>
      <c r="B35" s="69"/>
      <c r="C35" s="69"/>
      <c r="D35" s="69"/>
      <c r="E35" s="69"/>
      <c r="F35" s="69"/>
    </row>
    <row r="36" spans="1:6" ht="21">
      <c r="A36" s="69" t="s">
        <v>104</v>
      </c>
      <c r="B36" s="69"/>
      <c r="C36" s="69"/>
      <c r="D36" s="69"/>
      <c r="E36" s="69"/>
      <c r="F36" s="69"/>
    </row>
    <row r="37" spans="1:9" ht="21">
      <c r="A37" s="70" t="s">
        <v>9</v>
      </c>
      <c r="B37" s="70"/>
      <c r="C37" s="70"/>
      <c r="D37" s="70"/>
      <c r="E37" s="70"/>
      <c r="F37" s="70"/>
      <c r="H37" s="42" t="s">
        <v>70</v>
      </c>
      <c r="I37" s="2" t="s">
        <v>85</v>
      </c>
    </row>
    <row r="38" spans="1:6" ht="21">
      <c r="A38" s="3"/>
      <c r="B38" s="3"/>
      <c r="C38" s="3"/>
      <c r="D38" s="3"/>
      <c r="E38" s="3"/>
      <c r="F38" s="3"/>
    </row>
    <row r="39" spans="1:7" ht="21">
      <c r="A39" s="4" t="s">
        <v>1</v>
      </c>
      <c r="B39" s="4" t="s">
        <v>2</v>
      </c>
      <c r="C39" s="4" t="s">
        <v>3</v>
      </c>
      <c r="D39" s="4" t="s">
        <v>5</v>
      </c>
      <c r="E39" s="4" t="s">
        <v>4</v>
      </c>
      <c r="F39" s="4" t="s">
        <v>6</v>
      </c>
      <c r="G39" s="47" t="s">
        <v>90</v>
      </c>
    </row>
    <row r="40" spans="1:9" ht="21">
      <c r="A40" s="5"/>
      <c r="B40" s="44" t="s">
        <v>86</v>
      </c>
      <c r="C40" s="43"/>
      <c r="D40" s="5"/>
      <c r="E40" s="43"/>
      <c r="F40" s="10"/>
      <c r="G40" s="26"/>
      <c r="H40" s="28" t="s">
        <v>20</v>
      </c>
      <c r="I40" s="35">
        <v>6200</v>
      </c>
    </row>
    <row r="41" spans="1:9" ht="21">
      <c r="A41" s="36">
        <v>1</v>
      </c>
      <c r="B41" s="13" t="s">
        <v>73</v>
      </c>
      <c r="C41" s="36" t="s">
        <v>11</v>
      </c>
      <c r="D41" s="36">
        <v>124</v>
      </c>
      <c r="E41" s="36">
        <v>50</v>
      </c>
      <c r="F41" s="11">
        <f>D41*E41</f>
        <v>6200</v>
      </c>
      <c r="G41" s="26"/>
      <c r="H41" s="28" t="s">
        <v>21</v>
      </c>
      <c r="I41" s="35">
        <v>6200</v>
      </c>
    </row>
    <row r="42" spans="1:10" ht="21">
      <c r="A42" s="9" t="s">
        <v>13</v>
      </c>
      <c r="B42" s="13" t="s">
        <v>107</v>
      </c>
      <c r="C42" s="9"/>
      <c r="D42" s="9"/>
      <c r="E42" s="9"/>
      <c r="F42" s="11"/>
      <c r="G42" s="26"/>
      <c r="H42" s="28" t="s">
        <v>80</v>
      </c>
      <c r="I42" s="35">
        <v>4800</v>
      </c>
      <c r="J42" s="2" t="s">
        <v>83</v>
      </c>
    </row>
    <row r="43" spans="1:10" ht="21">
      <c r="A43" s="9"/>
      <c r="B43" s="13" t="s">
        <v>87</v>
      </c>
      <c r="C43" s="9"/>
      <c r="D43" s="9"/>
      <c r="E43" s="9"/>
      <c r="F43" s="11"/>
      <c r="G43" s="26"/>
      <c r="H43" s="28" t="s">
        <v>92</v>
      </c>
      <c r="I43" s="35">
        <v>2000</v>
      </c>
      <c r="J43" s="2" t="s">
        <v>96</v>
      </c>
    </row>
    <row r="44" spans="1:9" ht="21">
      <c r="A44" s="9">
        <v>2</v>
      </c>
      <c r="B44" s="13" t="s">
        <v>75</v>
      </c>
      <c r="C44" s="9" t="s">
        <v>11</v>
      </c>
      <c r="D44" s="9">
        <v>124</v>
      </c>
      <c r="E44" s="9">
        <v>50</v>
      </c>
      <c r="F44" s="11">
        <f>D44*E44</f>
        <v>6200</v>
      </c>
      <c r="G44" s="26"/>
      <c r="H44" s="28"/>
      <c r="I44" s="35"/>
    </row>
    <row r="45" spans="1:9" ht="21">
      <c r="A45" s="9"/>
      <c r="B45" s="13" t="s">
        <v>88</v>
      </c>
      <c r="C45" s="9"/>
      <c r="D45" s="9"/>
      <c r="E45" s="9"/>
      <c r="F45" s="11"/>
      <c r="G45" s="26"/>
      <c r="H45" s="28" t="s">
        <v>7</v>
      </c>
      <c r="I45" s="48">
        <f>SUM(I40:I44)</f>
        <v>19200</v>
      </c>
    </row>
    <row r="46" spans="1:9" ht="21">
      <c r="A46" s="9" t="s">
        <v>13</v>
      </c>
      <c r="B46" s="13" t="s">
        <v>108</v>
      </c>
      <c r="C46" s="9"/>
      <c r="D46" s="9"/>
      <c r="E46" s="9"/>
      <c r="F46" s="11"/>
      <c r="G46" s="26"/>
      <c r="I46" s="49"/>
    </row>
    <row r="47" spans="1:9" ht="21">
      <c r="A47" s="9">
        <v>3</v>
      </c>
      <c r="B47" s="13" t="s">
        <v>77</v>
      </c>
      <c r="C47" s="22" t="s">
        <v>78</v>
      </c>
      <c r="D47" s="9">
        <v>8</v>
      </c>
      <c r="E47" s="22">
        <v>600</v>
      </c>
      <c r="F47" s="11">
        <f>D47*E47</f>
        <v>4800</v>
      </c>
      <c r="G47" s="47"/>
      <c r="H47" s="28"/>
      <c r="I47" s="50"/>
    </row>
    <row r="48" spans="1:9" ht="21">
      <c r="A48" s="9">
        <v>4</v>
      </c>
      <c r="B48" s="13" t="s">
        <v>91</v>
      </c>
      <c r="C48" s="36" t="s">
        <v>11</v>
      </c>
      <c r="D48" s="9">
        <v>20</v>
      </c>
      <c r="E48" s="36">
        <v>100</v>
      </c>
      <c r="F48" s="11">
        <f>D48*E48</f>
        <v>2000</v>
      </c>
      <c r="G48" s="26"/>
      <c r="H48" s="28"/>
      <c r="I48" s="50"/>
    </row>
    <row r="49" spans="1:9" ht="21">
      <c r="A49" s="9"/>
      <c r="B49" s="13"/>
      <c r="C49" s="36"/>
      <c r="D49" s="9"/>
      <c r="E49" s="36"/>
      <c r="F49" s="11" t="s">
        <v>13</v>
      </c>
      <c r="G49" s="26"/>
      <c r="H49" s="28"/>
      <c r="I49" s="50"/>
    </row>
    <row r="50" spans="1:9" ht="21">
      <c r="A50" s="9"/>
      <c r="B50" s="45" t="s">
        <v>93</v>
      </c>
      <c r="C50" s="22"/>
      <c r="D50" s="9"/>
      <c r="E50" s="22"/>
      <c r="F50" s="11" t="s">
        <v>54</v>
      </c>
      <c r="G50" s="47" t="s">
        <v>97</v>
      </c>
      <c r="H50" s="28" t="s">
        <v>98</v>
      </c>
      <c r="I50" s="35">
        <v>0</v>
      </c>
    </row>
    <row r="51" spans="1:9" ht="21">
      <c r="A51" s="9" t="s">
        <v>13</v>
      </c>
      <c r="B51" s="13"/>
      <c r="C51" s="22"/>
      <c r="D51" s="36"/>
      <c r="E51" s="22"/>
      <c r="F51" s="11"/>
      <c r="G51" s="26"/>
      <c r="H51" s="28"/>
      <c r="I51" s="35"/>
    </row>
    <row r="52" spans="1:10" ht="21">
      <c r="A52" s="9"/>
      <c r="B52" s="45" t="s">
        <v>94</v>
      </c>
      <c r="C52" s="22"/>
      <c r="D52" s="36"/>
      <c r="E52" s="22"/>
      <c r="F52" s="11"/>
      <c r="G52" s="47" t="s">
        <v>99</v>
      </c>
      <c r="H52" s="28" t="s">
        <v>80</v>
      </c>
      <c r="I52" s="35">
        <v>8000</v>
      </c>
      <c r="J52" s="2" t="s">
        <v>100</v>
      </c>
    </row>
    <row r="53" spans="1:9" ht="21">
      <c r="A53" s="9">
        <v>1</v>
      </c>
      <c r="B53" s="13" t="s">
        <v>77</v>
      </c>
      <c r="C53" s="22" t="s">
        <v>78</v>
      </c>
      <c r="D53" s="9">
        <v>20</v>
      </c>
      <c r="E53" s="22">
        <v>400</v>
      </c>
      <c r="F53" s="11">
        <f>D53*E53</f>
        <v>8000</v>
      </c>
      <c r="G53" s="26"/>
      <c r="H53" s="28" t="s">
        <v>101</v>
      </c>
      <c r="I53" s="35">
        <v>83200</v>
      </c>
    </row>
    <row r="54" spans="1:9" ht="21">
      <c r="A54" s="9">
        <v>2</v>
      </c>
      <c r="B54" s="13" t="s">
        <v>95</v>
      </c>
      <c r="C54" s="22" t="s">
        <v>11</v>
      </c>
      <c r="D54" s="36">
        <v>104</v>
      </c>
      <c r="E54" s="22">
        <v>800</v>
      </c>
      <c r="F54" s="11">
        <f>D54*E54</f>
        <v>83200</v>
      </c>
      <c r="H54" s="28"/>
      <c r="I54" s="48">
        <f>SUM(I52:I53)</f>
        <v>91200</v>
      </c>
    </row>
    <row r="55" spans="1:9" ht="21">
      <c r="A55" s="9"/>
      <c r="B55" s="13"/>
      <c r="C55" s="22"/>
      <c r="D55" s="36"/>
      <c r="E55" s="22"/>
      <c r="F55" s="11"/>
      <c r="H55" s="28"/>
      <c r="I55" s="29"/>
    </row>
    <row r="56" spans="1:9" ht="21.75" thickBot="1">
      <c r="A56" s="8"/>
      <c r="B56" s="37"/>
      <c r="C56" s="8"/>
      <c r="D56" s="23"/>
      <c r="E56" s="23"/>
      <c r="F56" s="8"/>
      <c r="H56" s="52" t="s">
        <v>102</v>
      </c>
      <c r="I56" s="51">
        <f>I45+I54</f>
        <v>110400</v>
      </c>
    </row>
    <row r="57" spans="2:6" ht="22.5" thickBot="1" thickTop="1">
      <c r="B57" s="1" t="s">
        <v>7</v>
      </c>
      <c r="C57" s="30"/>
      <c r="D57" s="30"/>
      <c r="E57" s="30"/>
      <c r="F57" s="31">
        <f>SUM(F41:F56)</f>
        <v>110400</v>
      </c>
    </row>
    <row r="58" spans="8:9" ht="21.75" thickTop="1">
      <c r="H58" s="46"/>
      <c r="I58" s="27"/>
    </row>
    <row r="59" spans="1:9" ht="21">
      <c r="A59" s="2" t="s">
        <v>125</v>
      </c>
      <c r="E59" s="34"/>
      <c r="F59" s="34"/>
      <c r="G59" s="34"/>
      <c r="H59" s="34"/>
      <c r="I59" s="34"/>
    </row>
    <row r="60" ht="21">
      <c r="B60" s="2" t="s">
        <v>126</v>
      </c>
    </row>
    <row r="61" ht="21">
      <c r="B61" s="2" t="s">
        <v>127</v>
      </c>
    </row>
    <row r="62" ht="21">
      <c r="B62" s="2" t="s">
        <v>128</v>
      </c>
    </row>
    <row r="63" ht="21">
      <c r="B63" s="2" t="s">
        <v>129</v>
      </c>
    </row>
  </sheetData>
  <sheetProtection/>
  <mergeCells count="6">
    <mergeCell ref="A1:F1"/>
    <mergeCell ref="A2:F2"/>
    <mergeCell ref="A3:F3"/>
    <mergeCell ref="A35:F35"/>
    <mergeCell ref="A36:F36"/>
    <mergeCell ref="A37:F37"/>
  </mergeCells>
  <printOptions/>
  <pageMargins left="0.47" right="0.26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00390625" style="2" customWidth="1"/>
    <col min="2" max="2" width="40.8515625" style="2" customWidth="1"/>
    <col min="3" max="3" width="8.140625" style="2" customWidth="1"/>
    <col min="4" max="4" width="9.28125" style="2" customWidth="1"/>
    <col min="5" max="5" width="10.00390625" style="2" customWidth="1"/>
    <col min="6" max="6" width="9.7109375" style="2" customWidth="1"/>
    <col min="7" max="7" width="9.00390625" style="2" customWidth="1"/>
    <col min="8" max="8" width="13.8515625" style="2" customWidth="1"/>
    <col min="9" max="9" width="16.00390625" style="2" customWidth="1"/>
    <col min="10" max="10" width="12.421875" style="2" customWidth="1"/>
    <col min="11" max="16384" width="9.00390625" style="2" customWidth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 ht="21">
      <c r="A2" s="69" t="s">
        <v>130</v>
      </c>
      <c r="B2" s="69"/>
      <c r="C2" s="69"/>
      <c r="D2" s="69"/>
      <c r="E2" s="69"/>
      <c r="F2" s="69"/>
    </row>
    <row r="3" spans="1:8" ht="21">
      <c r="A3" s="70" t="s">
        <v>9</v>
      </c>
      <c r="B3" s="70"/>
      <c r="C3" s="70"/>
      <c r="D3" s="70"/>
      <c r="E3" s="70"/>
      <c r="F3" s="70"/>
      <c r="H3" s="42" t="s">
        <v>70</v>
      </c>
    </row>
    <row r="4" spans="1:6" ht="21">
      <c r="A4" s="3"/>
      <c r="B4" s="3"/>
      <c r="C4" s="3"/>
      <c r="D4" s="3"/>
      <c r="E4" s="3"/>
      <c r="F4" s="3"/>
    </row>
    <row r="5" spans="1:9" ht="21">
      <c r="A5" s="4" t="s">
        <v>1</v>
      </c>
      <c r="B5" s="4" t="s">
        <v>2</v>
      </c>
      <c r="C5" s="4" t="s">
        <v>3</v>
      </c>
      <c r="D5" s="4" t="s">
        <v>5</v>
      </c>
      <c r="E5" s="4" t="s">
        <v>4</v>
      </c>
      <c r="F5" s="4" t="s">
        <v>6</v>
      </c>
      <c r="H5" s="28" t="s">
        <v>20</v>
      </c>
      <c r="I5" s="35">
        <v>3000</v>
      </c>
    </row>
    <row r="6" spans="1:9" ht="21.75" customHeight="1">
      <c r="A6" s="5">
        <v>1</v>
      </c>
      <c r="B6" s="13" t="s">
        <v>134</v>
      </c>
      <c r="C6" s="5" t="s">
        <v>11</v>
      </c>
      <c r="D6" s="5">
        <v>15</v>
      </c>
      <c r="E6" s="5">
        <v>200</v>
      </c>
      <c r="F6" s="10">
        <f>D6*E6</f>
        <v>3000</v>
      </c>
      <c r="H6" s="28" t="s">
        <v>21</v>
      </c>
      <c r="I6" s="35">
        <v>1500</v>
      </c>
    </row>
    <row r="7" spans="1:9" ht="21.75" customHeight="1">
      <c r="A7" s="9" t="s">
        <v>13</v>
      </c>
      <c r="B7" s="13" t="s">
        <v>131</v>
      </c>
      <c r="C7" s="9"/>
      <c r="D7" s="9"/>
      <c r="E7" s="9"/>
      <c r="F7" s="11"/>
      <c r="H7" s="28" t="s">
        <v>22</v>
      </c>
      <c r="I7" s="35">
        <v>200</v>
      </c>
    </row>
    <row r="8" spans="1:9" ht="21.75" customHeight="1">
      <c r="A8" s="9">
        <v>2</v>
      </c>
      <c r="B8" s="13" t="s">
        <v>132</v>
      </c>
      <c r="C8" s="9"/>
      <c r="D8" s="9"/>
      <c r="E8" s="9"/>
      <c r="F8" s="11"/>
      <c r="H8" s="28"/>
      <c r="I8" s="49"/>
    </row>
    <row r="9" spans="1:9" ht="21.75" customHeight="1">
      <c r="A9" s="9"/>
      <c r="B9" s="13" t="s">
        <v>133</v>
      </c>
      <c r="C9" s="17" t="s">
        <v>11</v>
      </c>
      <c r="D9" s="9">
        <v>15</v>
      </c>
      <c r="E9" s="22">
        <v>100</v>
      </c>
      <c r="F9" s="11">
        <f>D9*E9</f>
        <v>1500</v>
      </c>
      <c r="H9" s="28" t="s">
        <v>13</v>
      </c>
      <c r="I9" s="35" t="s">
        <v>13</v>
      </c>
    </row>
    <row r="10" spans="1:9" ht="21.75" customHeight="1" thickBot="1">
      <c r="A10" s="9"/>
      <c r="B10" s="13" t="s">
        <v>64</v>
      </c>
      <c r="C10" s="24"/>
      <c r="D10" s="36"/>
      <c r="E10" s="22"/>
      <c r="F10" s="11"/>
      <c r="H10" s="28" t="s">
        <v>7</v>
      </c>
      <c r="I10" s="61">
        <f>SUM(I5:I9)</f>
        <v>4700</v>
      </c>
    </row>
    <row r="11" spans="1:9" ht="21.75" customHeight="1" thickTop="1">
      <c r="A11" s="9">
        <v>3</v>
      </c>
      <c r="B11" s="13" t="s">
        <v>138</v>
      </c>
      <c r="C11" s="24"/>
      <c r="D11" s="36"/>
      <c r="E11" s="22"/>
      <c r="F11" s="11"/>
      <c r="H11" s="28"/>
      <c r="I11" s="50"/>
    </row>
    <row r="12" spans="1:9" ht="21.75" customHeight="1">
      <c r="A12" s="9"/>
      <c r="B12" s="15" t="s">
        <v>135</v>
      </c>
      <c r="C12" s="16" t="s">
        <v>16</v>
      </c>
      <c r="D12" s="21">
        <v>1</v>
      </c>
      <c r="E12" s="21">
        <v>40</v>
      </c>
      <c r="F12" s="11">
        <f>D12*E12</f>
        <v>40</v>
      </c>
      <c r="H12" s="28"/>
      <c r="I12" s="56"/>
    </row>
    <row r="13" spans="1:9" ht="21.75" customHeight="1">
      <c r="A13" s="9"/>
      <c r="B13" s="15" t="s">
        <v>136</v>
      </c>
      <c r="C13" s="16" t="s">
        <v>63</v>
      </c>
      <c r="D13" s="21">
        <v>2</v>
      </c>
      <c r="E13" s="21">
        <v>50</v>
      </c>
      <c r="F13" s="11">
        <f>D13*E13</f>
        <v>100</v>
      </c>
      <c r="H13" s="28"/>
      <c r="I13" s="56"/>
    </row>
    <row r="14" spans="1:9" ht="21.75" customHeight="1">
      <c r="A14" s="9"/>
      <c r="B14" s="15" t="s">
        <v>137</v>
      </c>
      <c r="C14" s="16" t="s">
        <v>18</v>
      </c>
      <c r="D14" s="21">
        <v>5</v>
      </c>
      <c r="E14" s="21">
        <v>12</v>
      </c>
      <c r="F14" s="11">
        <f>D14*E14</f>
        <v>60</v>
      </c>
      <c r="H14" s="28"/>
      <c r="I14" s="56"/>
    </row>
    <row r="15" spans="1:9" ht="21.75" customHeight="1">
      <c r="A15" s="55"/>
      <c r="B15" s="7"/>
      <c r="C15" s="9"/>
      <c r="D15" s="53"/>
      <c r="E15" s="53"/>
      <c r="F15" s="54"/>
      <c r="I15" s="57"/>
    </row>
    <row r="16" spans="1:9" ht="21.75" customHeight="1">
      <c r="A16" s="8"/>
      <c r="B16" s="37"/>
      <c r="C16" s="37"/>
      <c r="D16" s="23"/>
      <c r="E16" s="23"/>
      <c r="F16" s="8"/>
      <c r="I16" s="58"/>
    </row>
    <row r="17" spans="2:6" ht="21.75" customHeight="1" thickBot="1">
      <c r="B17" s="12" t="s">
        <v>7</v>
      </c>
      <c r="C17" s="30"/>
      <c r="D17" s="30"/>
      <c r="E17" s="30"/>
      <c r="F17" s="31">
        <f>SUM(F6:F16)</f>
        <v>4700</v>
      </c>
    </row>
    <row r="18" spans="8:9" ht="21.75" thickTop="1">
      <c r="H18" s="26"/>
      <c r="I18" s="27"/>
    </row>
    <row r="19" spans="1:9" ht="21">
      <c r="A19" s="2" t="s">
        <v>139</v>
      </c>
      <c r="E19" s="34"/>
      <c r="F19" s="34"/>
      <c r="G19" s="34"/>
      <c r="H19" s="34"/>
      <c r="I19" s="34"/>
    </row>
    <row r="20" spans="5:9" ht="21">
      <c r="E20" s="38"/>
      <c r="F20" s="40"/>
      <c r="G20" s="38"/>
      <c r="H20" s="41"/>
      <c r="I20" s="34"/>
    </row>
    <row r="21" spans="5:9" ht="21">
      <c r="E21" s="34"/>
      <c r="F21" s="34"/>
      <c r="G21" s="34"/>
      <c r="H21" s="34"/>
      <c r="I21" s="34"/>
    </row>
  </sheetData>
  <sheetProtection/>
  <mergeCells count="3">
    <mergeCell ref="A1:F1"/>
    <mergeCell ref="A2:F2"/>
    <mergeCell ref="A3:F3"/>
  </mergeCells>
  <printOptions/>
  <pageMargins left="0.7" right="0.39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sopicha</dc:creator>
  <cp:keywords/>
  <dc:description/>
  <cp:lastModifiedBy>Asus</cp:lastModifiedBy>
  <cp:lastPrinted>2017-11-10T05:30:34Z</cp:lastPrinted>
  <dcterms:created xsi:type="dcterms:W3CDTF">2015-10-20T04:16:00Z</dcterms:created>
  <dcterms:modified xsi:type="dcterms:W3CDTF">2017-11-18T16:46:13Z</dcterms:modified>
  <cp:category/>
  <cp:version/>
  <cp:contentType/>
  <cp:contentStatus/>
</cp:coreProperties>
</file>