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95" windowWidth="15600" windowHeight="11700" firstSheet="2" activeTab="5"/>
  </bookViews>
  <sheets>
    <sheet name="จัดเก็บ จปฐ." sheetId="2" r:id="rId1"/>
    <sheet name="ค่าบันทึก" sheetId="3" r:id="rId2"/>
    <sheet name="ตรวจสอบ จปฐ." sheetId="4" r:id="rId3"/>
    <sheet name="สร้างสัมมาชีพบ้านใหม่" sheetId="7" r:id="rId4"/>
    <sheet name="ขยายผลบ้านเดิม" sheetId="8" r:id="rId5"/>
    <sheet name="จัดตั้งกลุ่มออมทรัพย์" sheetId="9" r:id="rId6"/>
  </sheets>
  <calcPr calcId="124519"/>
</workbook>
</file>

<file path=xl/calcChain.xml><?xml version="1.0" encoding="utf-8"?>
<calcChain xmlns="http://schemas.openxmlformats.org/spreadsheetml/2006/main">
  <c r="I19" i="8"/>
  <c r="I10"/>
  <c r="F19"/>
  <c r="F18"/>
  <c r="F13"/>
  <c r="F12"/>
  <c r="F9"/>
  <c r="F6"/>
  <c r="F12" i="9"/>
  <c r="F14"/>
  <c r="F13"/>
  <c r="F17" s="1"/>
  <c r="I10"/>
  <c r="F9"/>
  <c r="F6"/>
  <c r="I20" i="7"/>
  <c r="F20"/>
  <c r="F19"/>
  <c r="I11"/>
  <c r="I22"/>
  <c r="F14"/>
  <c r="F13"/>
  <c r="F23"/>
  <c r="F10"/>
  <c r="F7"/>
  <c r="F7" i="4"/>
  <c r="F13" s="1"/>
  <c r="I12" i="3"/>
  <c r="F6"/>
  <c r="F15" s="1"/>
  <c r="I12" i="2"/>
  <c r="F6"/>
  <c r="F15" s="1"/>
  <c r="F22" i="8" l="1"/>
  <c r="I21"/>
</calcChain>
</file>

<file path=xl/sharedStrings.xml><?xml version="1.0" encoding="utf-8"?>
<sst xmlns="http://schemas.openxmlformats.org/spreadsheetml/2006/main" count="216" uniqueCount="98">
  <si>
    <t>รายละเอียดงบประมาณ</t>
  </si>
  <si>
    <t>ที่</t>
  </si>
  <si>
    <t>รายการ</t>
  </si>
  <si>
    <t>หน่วย</t>
  </si>
  <si>
    <t>ราคา/หน่วย</t>
  </si>
  <si>
    <t>จำนวน</t>
  </si>
  <si>
    <t>เป็นเงิน</t>
  </si>
  <si>
    <t>รวม</t>
  </si>
  <si>
    <t>คน</t>
  </si>
  <si>
    <t xml:space="preserve"> </t>
  </si>
  <si>
    <t>ม้วน</t>
  </si>
  <si>
    <t>ด้าม</t>
  </si>
  <si>
    <t>อาหาร</t>
  </si>
  <si>
    <t>อาหารว่าง</t>
  </si>
  <si>
    <t>วัสดุ สนง.</t>
  </si>
  <si>
    <t>ค่าจัดเก็บ จปฐ.</t>
  </si>
  <si>
    <t>เล่มละ 12 บาท</t>
  </si>
  <si>
    <t xml:space="preserve">11,635 เล่ม </t>
  </si>
  <si>
    <t>บาท</t>
  </si>
  <si>
    <t>โครงการ ค่าจัดเก็บข้อมูลความจำเป็นพื้นฐาน (จปฐ.) ประจำปี 2561</t>
  </si>
  <si>
    <t>ค่าจัดเก็บข้อมูลพื้นฐาน (จปฐ.)</t>
  </si>
  <si>
    <t>เล่ม</t>
  </si>
  <si>
    <t>โครงการ ค่าบันทึกและประมวลผลข้อมูลความจำเป็นพื้นฐาน (จปฐ.) ประจำปี 2561</t>
  </si>
  <si>
    <t>ค่าบันทึกและประมวลผลข้อมูลพื้นฐาน (จปฐ.)</t>
  </si>
  <si>
    <t>ค่าบันทึก จปฐ.</t>
  </si>
  <si>
    <t>เล่มละ  6 บาท</t>
  </si>
  <si>
    <t>โครงการ ตรวจสอบคุณภาพและมาตรฐานการจัดเก็บข้อมูล จปฐ. ระดับอำเภอ</t>
  </si>
  <si>
    <t>ค่าเบี้ยเลี้ยง</t>
  </si>
  <si>
    <t>ค่าชดเชยน้ำมันเชื้อเพลิง</t>
  </si>
  <si>
    <t>เบี้ยเลี้ยง  พอ.</t>
  </si>
  <si>
    <t>เบี้ยเลี้ยง  พก.</t>
  </si>
  <si>
    <t>5 วัน/1,200  น้ำมัน 500  = 1,700 บาท</t>
  </si>
  <si>
    <t>5 วัน/1,200  ชดเชยน้ำมัน 450  = 1,650 บาท</t>
  </si>
  <si>
    <t>รวม  5,000 บาท</t>
  </si>
  <si>
    <t>วัน</t>
  </si>
  <si>
    <t xml:space="preserve"> -</t>
  </si>
  <si>
    <t>ค่าใช้จ่ายในการเดินทางไปราชการของคณะติดตามฯ</t>
  </si>
  <si>
    <t>โหล</t>
  </si>
  <si>
    <t>ไตรมาส 2</t>
  </si>
  <si>
    <t>ค่าอาหารกลางวันสำหรับวิทยากรผู้นำสัมมาชีพ/ทีมวิทยากร</t>
  </si>
  <si>
    <t xml:space="preserve">ค่าอาหารว่างและเครื่องดื่ม สำหรับวิทยากรผู้นำสัมมาชีพ/ </t>
  </si>
  <si>
    <t>ค่าตอบแทนวิทยากรผู้นำสัมมาชีพชุมชน</t>
  </si>
  <si>
    <t>ชั่วโมง</t>
  </si>
  <si>
    <t>ค่าวิทยากร</t>
  </si>
  <si>
    <t>คนละ 2 ชม.</t>
  </si>
  <si>
    <t>โครงการ สร้างสัมมาชีพชุมชนในระดับหมู่บ้าน (บ้านใหม่)</t>
  </si>
  <si>
    <t>เฉลี่ยหมู่บ้านละ 27,600 บาท</t>
  </si>
  <si>
    <t>ค่าใช้จ่ายการดำเนินกิจกรรม ภาคฝึกอบรม 1 วัน</t>
  </si>
  <si>
    <t xml:space="preserve">31 คน  (จำนวน 1 มื้อ/วัน) มื้อละ 50 บาท </t>
  </si>
  <si>
    <t xml:space="preserve">ทีมวิทยากรสัมมาชีพ และผู้แทน คร. เป้าหมาย  จำนวน     </t>
  </si>
  <si>
    <t xml:space="preserve">6 หมู่บ้าน ๆ ละ 31 คน (จำนวน 2 มื้อ/วัน)  มื้อละ 25 บาท </t>
  </si>
  <si>
    <t>วันที่ 1</t>
  </si>
  <si>
    <t>ค่าวัสดุสนับสนุนการดำเนินโครงการฯ</t>
  </si>
  <si>
    <t>วัสดุสนับสนุนของวิทยากร</t>
  </si>
  <si>
    <t>ค่าใช้จ่ายการดำเนินกิจกรรม ภาคศึกษาดูงาน  1 วัน</t>
  </si>
  <si>
    <t>ค่าใช้จ่ายการดำเนินกิจกรรม ฝึกปฏิบัติอาชีพ  1 วัน</t>
  </si>
  <si>
    <t>(ปราชญ์ บ้านละ 5 คน)</t>
  </si>
  <si>
    <t>วันที่ 2</t>
  </si>
  <si>
    <t>ดูงาน  ไม่มี งบประมาณ</t>
  </si>
  <si>
    <t>วันที่ 3</t>
  </si>
  <si>
    <t>คนละ 1 ชม.</t>
  </si>
  <si>
    <t>วัสดุสนับสนุนฝึกอาชีพ</t>
  </si>
  <si>
    <t>รวมทั้งหมด</t>
  </si>
  <si>
    <t>สัมมาชีพ  และผู้แทน คร. เป้าหมาย  จำนวน 6 หมู่บ้าน ๆ ละ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</si>
  <si>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หมู่บ้านเป้าหมาย (บ้านใหม่) จำนวน  6 หมู่บ้าน  ประกอบด้วย</t>
    </r>
  </si>
  <si>
    <t>โครงการ ส่งเสริมการออมด้วยการจัดตั้งกลุ่มออมทรัพย์เพื่อการผลิต</t>
  </si>
  <si>
    <t>(1 มื้อ/วัน)   จำนวน 2 วัน</t>
  </si>
  <si>
    <t>ค่าอาหารว่างพร้อมเครื่องดื่มสำหรับผู้เข้าร่วมประชุม</t>
  </si>
  <si>
    <t xml:space="preserve">จำนวน 15 คน ๆ ละ 2 มื้อ ๆ ละ 25 บาท </t>
  </si>
  <si>
    <t>ค่าอาหารกลางวันสำหรับผู้เข้าร่วมประชุม จำนวน 15 คน</t>
  </si>
  <si>
    <t>1) กระดาษกาวย่น</t>
  </si>
  <si>
    <t xml:space="preserve">2) กระดาษฟลิปชาร์ท </t>
  </si>
  <si>
    <t>3) ปากกาเคมีสองหัว</t>
  </si>
  <si>
    <t>ค่าวัสดุ สำหรับการประชุม  (จำนวน 200 บาท)</t>
  </si>
  <si>
    <t>อำเภอแม่ทะ   จังหวัดลำปาง</t>
  </si>
  <si>
    <t xml:space="preserve">            1. บ้านโป่งแน่น  หมู่ที่ 4  ตำบลบ้านบอม</t>
  </si>
  <si>
    <t xml:space="preserve">            2. บ้านหนอง  หมู่ที่ 4  ตำบลน้ำโจ้</t>
  </si>
  <si>
    <t xml:space="preserve">            3. บ้านน้ำโทกหัวดง    หมู่ที่ 4  ตำบลแม่ทะ</t>
  </si>
  <si>
    <t xml:space="preserve">            4. บ้านแม่ทะหลวง  หมู่ที่ 8  ตำบลแม่ทะ</t>
  </si>
  <si>
    <t xml:space="preserve">            5. บ้านกว้าว(กิ่ว)  หมู่ที่ 4  ตำบลบ้านกิ่ว</t>
  </si>
  <si>
    <t xml:space="preserve">            6. บ้านทุ่งตอน  หมู่ที่ 2  ตำบลวังเงิน</t>
  </si>
  <si>
    <t>สัมมาชีพ  และผู้แทน คร. เป้าหมาย  จำนวน 9 หมู่บ้าน ๆ ละ</t>
  </si>
  <si>
    <t xml:space="preserve">9 หมู่บ้าน ๆ ละ 31 คน (จำนวน 2 มื้อ/วัน)  มื้อละ 25 บาท </t>
  </si>
  <si>
    <t xml:space="preserve">       1. บ้านสันดอนแก้ว    หมู่ที่ 1 ตำบลสันดอนแก้ว</t>
  </si>
  <si>
    <t xml:space="preserve">       2. บ้านเด่น     หมู่ที่ 8 ตำบลสันดอนแก้ว</t>
  </si>
  <si>
    <t xml:space="preserve">       3. บ้านต๋อ   หมู่ที่ 3 ตำบลน้ำโจ้</t>
  </si>
  <si>
    <t xml:space="preserve">       4. บ้านน้ำโจ้   หมู่ที่ 5 ตำบลน้ำโจ้</t>
  </si>
  <si>
    <t xml:space="preserve">       5. บ้านนากว้าว   หมู่ที่ 1 ตำบลป่าตัน</t>
  </si>
  <si>
    <t xml:space="preserve">       6. บ้านห้วยมะเกลือ  หมู่ที่ 4  ตำบลหัวเสือ</t>
  </si>
  <si>
    <t xml:space="preserve">       7. บ้านทุ่ง  หมู่ที่ 5  ตำบลหัวเสือ</t>
  </si>
  <si>
    <t xml:space="preserve">       8. บ้านหนองมุงพัฒนา  หมู่ที่ 10  ตำบลหัวเสือ</t>
  </si>
  <si>
    <t xml:space="preserve">       9. บ้านทุ่งพัฒนา  หมู่ที่ 12  ตำบลหัวเสือ</t>
  </si>
  <si>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หมู่บ้านเป้าหมาย (บ้านเดิม) ดำเนินการในไตรมาสที่ 2  จำนวน 9 หมู่บ้าน  งบประมาณหมู่บ้านละ 27,600 บาท</t>
    </r>
  </si>
  <si>
    <t>(2 มื้อ / วัน)  จำนวน 2 วัน</t>
  </si>
  <si>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 - พื้นที่ดำเนินการ  บ้านมาย  หมู่ที่7  ตำบลวังเงิน  อำเภอแม่ทะ  จังหวัดลำปาง</t>
    </r>
  </si>
  <si>
    <t xml:space="preserve">        - ขออนุมัติถัวเฉลี่ยจ่ายทุกรายการ</t>
  </si>
  <si>
    <t>โครงการ ขยายผลการสร้างสัมมาชีพชุมชน (บ้านเดิม) ไตรมาส 2</t>
  </si>
  <si>
    <t>ค่าวัสดุส่งเสริมอาชีพให้กับครัวเรือนสัมมาชีพ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</si>
</sst>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?_-;_-@_-"/>
  </numFmts>
  <fonts count="15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u/>
      <sz val="1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C00000"/>
      <name val="TH SarabunPSK"/>
      <family val="2"/>
    </font>
    <font>
      <sz val="16"/>
      <color rgb="FF000099"/>
      <name val="TH SarabunPSK"/>
      <family val="2"/>
    </font>
    <font>
      <sz val="16"/>
      <color rgb="FF000000"/>
      <name val="TH SarabunIT๙"/>
      <family val="2"/>
    </font>
    <font>
      <b/>
      <u/>
      <sz val="16"/>
      <color theme="1"/>
      <name val="TH SarabunPSK"/>
      <family val="2"/>
    </font>
    <font>
      <u/>
      <sz val="16"/>
      <color rgb="FFC00000"/>
      <name val="TH SarabunPSK"/>
      <family val="2"/>
    </font>
    <font>
      <b/>
      <sz val="16"/>
      <color rgb="FF000099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188" fontId="7" fillId="0" borderId="3" xfId="1" applyNumberFormat="1" applyFont="1" applyBorder="1" applyAlignment="1">
      <alignment horizontal="center"/>
    </xf>
    <xf numFmtId="188" fontId="7" fillId="0" borderId="6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Font="1"/>
    <xf numFmtId="187" fontId="8" fillId="0" borderId="0" xfId="1" applyNumberFormat="1" applyFont="1"/>
    <xf numFmtId="0" fontId="9" fillId="0" borderId="0" xfId="0" applyFont="1"/>
    <xf numFmtId="187" fontId="9" fillId="0" borderId="0" xfId="1" applyNumberFormat="1" applyFont="1"/>
    <xf numFmtId="0" fontId="6" fillId="0" borderId="2" xfId="0" applyFont="1" applyBorder="1"/>
    <xf numFmtId="188" fontId="6" fillId="0" borderId="11" xfId="0" applyNumberFormat="1" applyFont="1" applyBorder="1"/>
    <xf numFmtId="0" fontId="7" fillId="0" borderId="0" xfId="0" applyFont="1" applyBorder="1"/>
    <xf numFmtId="188" fontId="9" fillId="0" borderId="0" xfId="1" applyNumberFormat="1" applyFont="1"/>
    <xf numFmtId="0" fontId="7" fillId="0" borderId="6" xfId="0" applyFont="1" applyBorder="1" applyAlignment="1">
      <alignment horizontal="center"/>
    </xf>
    <xf numFmtId="0" fontId="7" fillId="0" borderId="12" xfId="0" applyFont="1" applyBorder="1"/>
    <xf numFmtId="0" fontId="10" fillId="0" borderId="0" xfId="0" applyFont="1" applyBorder="1" applyAlignment="1">
      <alignment vertical="center"/>
    </xf>
    <xf numFmtId="0" fontId="1" fillId="0" borderId="4" xfId="0" applyFont="1" applyBorder="1"/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0" fontId="7" fillId="2" borderId="0" xfId="0" applyFont="1" applyFill="1"/>
    <xf numFmtId="3" fontId="7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6" xfId="0" applyFont="1" applyBorder="1"/>
    <xf numFmtId="188" fontId="8" fillId="0" borderId="0" xfId="0" applyNumberFormat="1" applyFont="1"/>
    <xf numFmtId="0" fontId="12" fillId="0" borderId="0" xfId="0" applyFont="1"/>
    <xf numFmtId="188" fontId="9" fillId="0" borderId="13" xfId="1" applyNumberFormat="1" applyFont="1" applyBorder="1"/>
    <xf numFmtId="188" fontId="7" fillId="0" borderId="0" xfId="0" applyNumberFormat="1" applyFont="1"/>
    <xf numFmtId="188" fontId="9" fillId="0" borderId="0" xfId="1" applyNumberFormat="1" applyFont="1" applyBorder="1"/>
    <xf numFmtId="187" fontId="13" fillId="0" borderId="14" xfId="0" applyNumberFormat="1" applyFont="1" applyBorder="1"/>
    <xf numFmtId="0" fontId="7" fillId="0" borderId="0" xfId="0" applyFont="1" applyAlignment="1">
      <alignment horizontal="right"/>
    </xf>
    <xf numFmtId="3" fontId="7" fillId="0" borderId="15" xfId="0" applyNumberFormat="1" applyFont="1" applyBorder="1" applyAlignment="1">
      <alignment horizontal="center"/>
    </xf>
    <xf numFmtId="188" fontId="7" fillId="0" borderId="15" xfId="1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8" fontId="7" fillId="0" borderId="0" xfId="1" applyNumberFormat="1" applyFont="1" applyBorder="1" applyAlignment="1">
      <alignment horizontal="center"/>
    </xf>
    <xf numFmtId="188" fontId="7" fillId="0" borderId="0" xfId="0" applyNumberFormat="1" applyFont="1" applyBorder="1"/>
    <xf numFmtId="187" fontId="7" fillId="0" borderId="0" xfId="0" applyNumberFormat="1" applyFont="1" applyBorder="1"/>
    <xf numFmtId="188" fontId="9" fillId="0" borderId="14" xfId="1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88" fontId="1" fillId="0" borderId="3" xfId="1" applyNumberFormat="1" applyFont="1" applyBorder="1" applyAlignment="1">
      <alignment horizontal="center"/>
    </xf>
    <xf numFmtId="188" fontId="1" fillId="0" borderId="6" xfId="1" applyNumberFormat="1" applyFont="1" applyBorder="1" applyAlignment="1">
      <alignment horizontal="center"/>
    </xf>
    <xf numFmtId="188" fontId="1" fillId="0" borderId="0" xfId="1" applyNumberFormat="1" applyFont="1"/>
    <xf numFmtId="0" fontId="1" fillId="0" borderId="10" xfId="0" applyFont="1" applyBorder="1" applyAlignment="1">
      <alignment horizontal="center"/>
    </xf>
    <xf numFmtId="189" fontId="1" fillId="0" borderId="0" xfId="0" applyNumberFormat="1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/>
    <xf numFmtId="188" fontId="14" fillId="0" borderId="11" xfId="0" applyNumberFormat="1" applyFont="1" applyBorder="1"/>
    <xf numFmtId="187" fontId="1" fillId="0" borderId="0" xfId="1" applyNumberFormat="1" applyFont="1"/>
    <xf numFmtId="187" fontId="1" fillId="0" borderId="0" xfId="1" applyNumberFormat="1" applyFont="1" applyBorder="1"/>
    <xf numFmtId="0" fontId="1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10" sqref="B10"/>
    </sheetView>
  </sheetViews>
  <sheetFormatPr defaultRowHeight="21"/>
  <cols>
    <col min="1" max="1" width="4.375" style="56" customWidth="1"/>
    <col min="2" max="2" width="37.75" style="56" customWidth="1"/>
    <col min="3" max="4" width="9.625" style="56" customWidth="1"/>
    <col min="5" max="5" width="10.5" style="56" customWidth="1"/>
    <col min="6" max="6" width="11" style="56" customWidth="1"/>
    <col min="7" max="7" width="9" style="56"/>
    <col min="8" max="8" width="13.875" style="56" customWidth="1"/>
    <col min="9" max="9" width="16" style="56" customWidth="1"/>
    <col min="10" max="10" width="12.5" style="56" customWidth="1"/>
    <col min="11" max="16384" width="9" style="56"/>
  </cols>
  <sheetData>
    <row r="1" spans="1:10">
      <c r="A1" s="75" t="s">
        <v>0</v>
      </c>
      <c r="B1" s="75"/>
      <c r="C1" s="75"/>
      <c r="D1" s="75"/>
      <c r="E1" s="75"/>
      <c r="F1" s="75"/>
    </row>
    <row r="2" spans="1:10">
      <c r="A2" s="75" t="s">
        <v>19</v>
      </c>
      <c r="B2" s="75"/>
      <c r="C2" s="75"/>
      <c r="D2" s="75"/>
      <c r="E2" s="75"/>
      <c r="F2" s="75"/>
    </row>
    <row r="3" spans="1:10">
      <c r="A3" s="76" t="s">
        <v>74</v>
      </c>
      <c r="B3" s="76"/>
      <c r="C3" s="76"/>
      <c r="D3" s="76"/>
      <c r="E3" s="76"/>
      <c r="F3" s="76"/>
    </row>
    <row r="4" spans="1:10">
      <c r="A4" s="57"/>
      <c r="B4" s="57"/>
      <c r="C4" s="57"/>
      <c r="D4" s="57"/>
      <c r="E4" s="57"/>
      <c r="F4" s="57"/>
      <c r="H4" s="58" t="s">
        <v>38</v>
      </c>
    </row>
    <row r="5" spans="1:10">
      <c r="A5" s="59" t="s">
        <v>1</v>
      </c>
      <c r="B5" s="59" t="s">
        <v>2</v>
      </c>
      <c r="C5" s="59" t="s">
        <v>3</v>
      </c>
      <c r="D5" s="59" t="s">
        <v>5</v>
      </c>
      <c r="E5" s="59" t="s">
        <v>4</v>
      </c>
      <c r="F5" s="59" t="s">
        <v>6</v>
      </c>
    </row>
    <row r="6" spans="1:10" ht="21.75" customHeight="1">
      <c r="A6" s="60">
        <v>1</v>
      </c>
      <c r="B6" s="61" t="s">
        <v>20</v>
      </c>
      <c r="C6" s="60" t="s">
        <v>21</v>
      </c>
      <c r="D6" s="62">
        <v>16207</v>
      </c>
      <c r="E6" s="60">
        <v>12</v>
      </c>
      <c r="F6" s="62">
        <f>D6*E6</f>
        <v>194484</v>
      </c>
    </row>
    <row r="7" spans="1:10" ht="21.75" customHeight="1">
      <c r="A7" s="55"/>
      <c r="B7" s="32"/>
      <c r="C7" s="55"/>
      <c r="D7" s="55"/>
      <c r="E7" s="55"/>
      <c r="F7" s="63"/>
    </row>
    <row r="8" spans="1:10" ht="21.75" customHeight="1">
      <c r="A8" s="55"/>
      <c r="B8" s="32"/>
      <c r="C8" s="55"/>
      <c r="D8" s="55"/>
      <c r="E8" s="55"/>
      <c r="F8" s="63"/>
    </row>
    <row r="9" spans="1:10" ht="21.75" customHeight="1">
      <c r="A9" s="55"/>
      <c r="B9" s="13"/>
      <c r="C9" s="14"/>
      <c r="D9" s="17"/>
      <c r="E9" s="17"/>
      <c r="F9" s="63"/>
    </row>
    <row r="10" spans="1:10" ht="21.75" customHeight="1">
      <c r="A10" s="55"/>
      <c r="B10" s="13"/>
      <c r="C10" s="14"/>
      <c r="D10" s="17"/>
      <c r="E10" s="17"/>
      <c r="F10" s="63"/>
      <c r="I10" s="72"/>
    </row>
    <row r="11" spans="1:10" ht="21.75" customHeight="1">
      <c r="A11" s="32"/>
      <c r="B11" s="13"/>
      <c r="C11" s="16"/>
      <c r="D11" s="55"/>
      <c r="E11" s="17"/>
      <c r="F11" s="63"/>
      <c r="H11" s="56" t="s">
        <v>15</v>
      </c>
      <c r="I11" s="72" t="s">
        <v>17</v>
      </c>
    </row>
    <row r="12" spans="1:10" ht="21.75" customHeight="1">
      <c r="A12" s="32"/>
      <c r="B12" s="13"/>
      <c r="C12" s="16"/>
      <c r="D12" s="17"/>
      <c r="E12" s="17"/>
      <c r="F12" s="63"/>
      <c r="H12" s="56" t="s">
        <v>16</v>
      </c>
      <c r="I12" s="64">
        <f>11635*12</f>
        <v>139620</v>
      </c>
      <c r="J12" s="56" t="s">
        <v>18</v>
      </c>
    </row>
    <row r="13" spans="1:10" ht="21.75" customHeight="1">
      <c r="A13" s="32"/>
      <c r="B13" s="13"/>
      <c r="C13" s="14"/>
      <c r="D13" s="17"/>
      <c r="E13" s="17"/>
      <c r="F13" s="63"/>
      <c r="I13" s="73"/>
    </row>
    <row r="14" spans="1:10" ht="21.75" customHeight="1">
      <c r="A14" s="67"/>
      <c r="B14" s="67"/>
      <c r="C14" s="67"/>
      <c r="D14" s="68"/>
      <c r="E14" s="68"/>
      <c r="F14" s="67"/>
      <c r="I14" s="74"/>
    </row>
    <row r="15" spans="1:10" ht="24.75" customHeight="1" thickBot="1">
      <c r="B15" s="69" t="s">
        <v>7</v>
      </c>
      <c r="C15" s="70"/>
      <c r="D15" s="70"/>
      <c r="E15" s="70"/>
      <c r="F15" s="71">
        <f>SUM(F6:F14)</f>
        <v>194484</v>
      </c>
      <c r="I15" s="72"/>
    </row>
    <row r="16" spans="1:10" ht="21.75" thickTop="1">
      <c r="I16" s="72"/>
    </row>
  </sheetData>
  <mergeCells count="3">
    <mergeCell ref="A1:F1"/>
    <mergeCell ref="A2:F2"/>
    <mergeCell ref="A3:F3"/>
  </mergeCells>
  <pageMargins left="0.7" right="0.31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B11" sqref="B11"/>
    </sheetView>
  </sheetViews>
  <sheetFormatPr defaultRowHeight="21"/>
  <cols>
    <col min="1" max="1" width="4.375" style="56" customWidth="1"/>
    <col min="2" max="2" width="37.75" style="56" customWidth="1"/>
    <col min="3" max="3" width="9.5" style="56" customWidth="1"/>
    <col min="4" max="4" width="10.625" style="56" customWidth="1"/>
    <col min="5" max="5" width="10.75" style="56" customWidth="1"/>
    <col min="6" max="6" width="11.375" style="56" customWidth="1"/>
    <col min="7" max="7" width="9" style="56"/>
    <col min="8" max="8" width="13.875" style="56" customWidth="1"/>
    <col min="9" max="9" width="16" style="56" customWidth="1"/>
    <col min="10" max="10" width="12.5" style="56" customWidth="1"/>
    <col min="11" max="16384" width="9" style="56"/>
  </cols>
  <sheetData>
    <row r="1" spans="1:11">
      <c r="A1" s="75" t="s">
        <v>0</v>
      </c>
      <c r="B1" s="75"/>
      <c r="C1" s="75"/>
      <c r="D1" s="75"/>
      <c r="E1" s="75"/>
      <c r="F1" s="75"/>
    </row>
    <row r="2" spans="1:11">
      <c r="A2" s="75" t="s">
        <v>22</v>
      </c>
      <c r="B2" s="75"/>
      <c r="C2" s="75"/>
      <c r="D2" s="75"/>
      <c r="E2" s="75"/>
      <c r="F2" s="75"/>
    </row>
    <row r="3" spans="1:11">
      <c r="A3" s="76" t="s">
        <v>74</v>
      </c>
      <c r="B3" s="76"/>
      <c r="C3" s="76"/>
      <c r="D3" s="76"/>
      <c r="E3" s="76"/>
      <c r="F3" s="76"/>
      <c r="H3" s="58" t="s">
        <v>38</v>
      </c>
    </row>
    <row r="4" spans="1:11">
      <c r="A4" s="57"/>
      <c r="B4" s="57"/>
      <c r="C4" s="57"/>
      <c r="D4" s="57"/>
      <c r="E4" s="57"/>
      <c r="F4" s="57"/>
    </row>
    <row r="5" spans="1:11">
      <c r="A5" s="59" t="s">
        <v>1</v>
      </c>
      <c r="B5" s="59" t="s">
        <v>2</v>
      </c>
      <c r="C5" s="59" t="s">
        <v>3</v>
      </c>
      <c r="D5" s="59" t="s">
        <v>5</v>
      </c>
      <c r="E5" s="59" t="s">
        <v>4</v>
      </c>
      <c r="F5" s="59" t="s">
        <v>6</v>
      </c>
    </row>
    <row r="6" spans="1:11" ht="21.75" customHeight="1">
      <c r="A6" s="60">
        <v>1</v>
      </c>
      <c r="B6" s="61" t="s">
        <v>23</v>
      </c>
      <c r="C6" s="60" t="s">
        <v>21</v>
      </c>
      <c r="D6" s="62">
        <v>16207</v>
      </c>
      <c r="E6" s="60">
        <v>6</v>
      </c>
      <c r="F6" s="62">
        <f>D6*E6</f>
        <v>97242</v>
      </c>
    </row>
    <row r="7" spans="1:11" ht="21.75" customHeight="1">
      <c r="A7" s="55"/>
      <c r="B7" s="32"/>
      <c r="C7" s="55"/>
      <c r="D7" s="55"/>
      <c r="E7" s="55"/>
      <c r="F7" s="63"/>
    </row>
    <row r="8" spans="1:11" ht="21.75" customHeight="1">
      <c r="A8" s="55"/>
      <c r="B8" s="32"/>
      <c r="C8" s="55"/>
      <c r="D8" s="55"/>
      <c r="E8" s="55"/>
      <c r="F8" s="63"/>
    </row>
    <row r="9" spans="1:11" ht="21.75" customHeight="1">
      <c r="A9" s="55"/>
      <c r="B9" s="13"/>
      <c r="C9" s="14"/>
      <c r="D9" s="17"/>
      <c r="E9" s="17"/>
      <c r="F9" s="63"/>
    </row>
    <row r="10" spans="1:11" ht="21.75" customHeight="1">
      <c r="A10" s="55"/>
      <c r="B10" s="13"/>
      <c r="C10" s="14"/>
      <c r="D10" s="17"/>
      <c r="E10" s="17"/>
      <c r="F10" s="63"/>
      <c r="I10" s="72"/>
    </row>
    <row r="11" spans="1:11" ht="21.75" customHeight="1">
      <c r="A11" s="32"/>
      <c r="B11" s="13"/>
      <c r="C11" s="16"/>
      <c r="D11" s="55"/>
      <c r="E11" s="17"/>
      <c r="F11" s="63"/>
      <c r="H11" s="56" t="s">
        <v>24</v>
      </c>
      <c r="I11" s="72" t="s">
        <v>17</v>
      </c>
    </row>
    <row r="12" spans="1:11" ht="21.75" customHeight="1">
      <c r="A12" s="32"/>
      <c r="B12" s="13"/>
      <c r="C12" s="16"/>
      <c r="D12" s="17"/>
      <c r="E12" s="17"/>
      <c r="F12" s="63"/>
      <c r="H12" s="56" t="s">
        <v>25</v>
      </c>
      <c r="I12" s="64">
        <f>11635*6</f>
        <v>69810</v>
      </c>
      <c r="J12" s="56" t="s">
        <v>18</v>
      </c>
    </row>
    <row r="13" spans="1:11" ht="21.75" customHeight="1">
      <c r="A13" s="32"/>
      <c r="B13" s="32"/>
      <c r="C13" s="65"/>
      <c r="D13" s="55"/>
      <c r="E13" s="55"/>
      <c r="F13" s="63"/>
      <c r="I13" s="74"/>
      <c r="J13" s="72"/>
      <c r="K13" s="66"/>
    </row>
    <row r="14" spans="1:11">
      <c r="A14" s="67"/>
      <c r="B14" s="67"/>
      <c r="C14" s="67"/>
      <c r="D14" s="68"/>
      <c r="E14" s="68"/>
      <c r="F14" s="67"/>
      <c r="I14" s="74"/>
    </row>
    <row r="15" spans="1:11" ht="24.75" customHeight="1" thickBot="1">
      <c r="B15" s="69" t="s">
        <v>7</v>
      </c>
      <c r="C15" s="70"/>
      <c r="D15" s="70"/>
      <c r="E15" s="70"/>
      <c r="F15" s="71">
        <f>SUM(F6:F14)</f>
        <v>97242</v>
      </c>
      <c r="I15" s="72"/>
    </row>
    <row r="16" spans="1:11" ht="21.75" thickTop="1">
      <c r="I16" s="72"/>
    </row>
  </sheetData>
  <mergeCells count="3">
    <mergeCell ref="A1:F1"/>
    <mergeCell ref="A2:F2"/>
    <mergeCell ref="A3:F3"/>
  </mergeCells>
  <pageMargins left="0.7" right="0.11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B11" sqref="B11"/>
    </sheetView>
  </sheetViews>
  <sheetFormatPr defaultRowHeight="21"/>
  <cols>
    <col min="1" max="1" width="4.375" style="56" customWidth="1"/>
    <col min="2" max="2" width="37.75" style="56" customWidth="1"/>
    <col min="3" max="3" width="9.25" style="56" customWidth="1"/>
    <col min="4" max="4" width="9.125" style="56" customWidth="1"/>
    <col min="5" max="6" width="10.5" style="56" customWidth="1"/>
    <col min="7" max="7" width="9" style="56"/>
    <col min="8" max="8" width="13.875" style="56" customWidth="1"/>
    <col min="9" max="9" width="16" style="56" customWidth="1"/>
    <col min="10" max="10" width="12.5" style="56" customWidth="1"/>
    <col min="11" max="16384" width="9" style="56"/>
  </cols>
  <sheetData>
    <row r="1" spans="1:9">
      <c r="A1" s="75" t="s">
        <v>0</v>
      </c>
      <c r="B1" s="75"/>
      <c r="C1" s="75"/>
      <c r="D1" s="75"/>
      <c r="E1" s="75"/>
      <c r="F1" s="75"/>
    </row>
    <row r="2" spans="1:9">
      <c r="A2" s="75" t="s">
        <v>26</v>
      </c>
      <c r="B2" s="75"/>
      <c r="C2" s="75"/>
      <c r="D2" s="75"/>
      <c r="E2" s="75"/>
      <c r="F2" s="75"/>
    </row>
    <row r="3" spans="1:9">
      <c r="A3" s="76" t="s">
        <v>74</v>
      </c>
      <c r="B3" s="76"/>
      <c r="C3" s="76"/>
      <c r="D3" s="76"/>
      <c r="E3" s="76"/>
      <c r="F3" s="76"/>
      <c r="H3" s="58" t="s">
        <v>38</v>
      </c>
    </row>
    <row r="4" spans="1:9">
      <c r="A4" s="57"/>
      <c r="B4" s="57"/>
      <c r="C4" s="57"/>
      <c r="D4" s="57"/>
      <c r="E4" s="57"/>
      <c r="F4" s="57"/>
    </row>
    <row r="5" spans="1:9">
      <c r="A5" s="59" t="s">
        <v>1</v>
      </c>
      <c r="B5" s="59" t="s">
        <v>2</v>
      </c>
      <c r="C5" s="59" t="s">
        <v>3</v>
      </c>
      <c r="D5" s="59" t="s">
        <v>5</v>
      </c>
      <c r="E5" s="59" t="s">
        <v>4</v>
      </c>
      <c r="F5" s="59" t="s">
        <v>6</v>
      </c>
    </row>
    <row r="6" spans="1:9" ht="21.75" customHeight="1">
      <c r="A6" s="60">
        <v>1</v>
      </c>
      <c r="B6" s="61" t="s">
        <v>36</v>
      </c>
      <c r="C6" s="60" t="s">
        <v>9</v>
      </c>
      <c r="D6" s="60" t="s">
        <v>9</v>
      </c>
      <c r="E6" s="60" t="s">
        <v>9</v>
      </c>
      <c r="F6" s="62" t="s">
        <v>9</v>
      </c>
    </row>
    <row r="7" spans="1:9" ht="21.75" customHeight="1">
      <c r="A7" s="55" t="s">
        <v>9</v>
      </c>
      <c r="B7" s="32" t="s">
        <v>27</v>
      </c>
      <c r="C7" s="55" t="s">
        <v>34</v>
      </c>
      <c r="D7" s="55">
        <v>15</v>
      </c>
      <c r="E7" s="55">
        <v>240</v>
      </c>
      <c r="F7" s="63">
        <f>D7*E7</f>
        <v>3600</v>
      </c>
    </row>
    <row r="8" spans="1:9" ht="21.75" customHeight="1">
      <c r="A8" s="55"/>
      <c r="B8" s="13" t="s">
        <v>28</v>
      </c>
      <c r="C8" s="55" t="s">
        <v>35</v>
      </c>
      <c r="D8" s="55" t="s">
        <v>35</v>
      </c>
      <c r="E8" s="55">
        <v>1400</v>
      </c>
      <c r="F8" s="63">
        <v>1400</v>
      </c>
    </row>
    <row r="9" spans="1:9" ht="21.75" customHeight="1">
      <c r="A9" s="55"/>
      <c r="B9" s="13"/>
      <c r="C9" s="14"/>
      <c r="D9" s="17"/>
      <c r="E9" s="17"/>
      <c r="F9" s="63"/>
    </row>
    <row r="10" spans="1:9" ht="21.75" customHeight="1">
      <c r="A10" s="32"/>
      <c r="B10" s="13"/>
      <c r="C10" s="16"/>
      <c r="D10" s="55"/>
      <c r="E10" s="17"/>
      <c r="F10" s="63"/>
      <c r="I10" s="72"/>
    </row>
    <row r="11" spans="1:9" ht="21.75" customHeight="1">
      <c r="A11" s="32"/>
      <c r="B11" s="32"/>
      <c r="C11" s="65"/>
      <c r="D11" s="55"/>
      <c r="E11" s="55"/>
      <c r="F11" s="63"/>
      <c r="H11" s="56" t="s">
        <v>29</v>
      </c>
      <c r="I11" s="56" t="s">
        <v>31</v>
      </c>
    </row>
    <row r="12" spans="1:9">
      <c r="A12" s="67"/>
      <c r="B12" s="67"/>
      <c r="C12" s="67"/>
      <c r="D12" s="68"/>
      <c r="E12" s="68"/>
      <c r="F12" s="67"/>
      <c r="H12" s="56" t="s">
        <v>30</v>
      </c>
      <c r="I12" s="56" t="s">
        <v>32</v>
      </c>
    </row>
    <row r="13" spans="1:9" ht="24.75" customHeight="1" thickBot="1">
      <c r="B13" s="69" t="s">
        <v>7</v>
      </c>
      <c r="C13" s="70"/>
      <c r="D13" s="70"/>
      <c r="E13" s="70"/>
      <c r="F13" s="71">
        <f>SUM(F6:F12)</f>
        <v>5000</v>
      </c>
      <c r="H13" s="56" t="s">
        <v>30</v>
      </c>
      <c r="I13" s="56" t="s">
        <v>32</v>
      </c>
    </row>
    <row r="14" spans="1:9" ht="21.75" thickTop="1">
      <c r="I14" s="72" t="s">
        <v>33</v>
      </c>
    </row>
  </sheetData>
  <mergeCells count="3">
    <mergeCell ref="A1:F1"/>
    <mergeCell ref="A2:F2"/>
    <mergeCell ref="A3:F3"/>
  </mergeCells>
  <pageMargins left="0.47" right="0.28999999999999998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A10" workbookViewId="0">
      <selection activeCell="B20" sqref="B20"/>
    </sheetView>
  </sheetViews>
  <sheetFormatPr defaultRowHeight="21"/>
  <cols>
    <col min="1" max="1" width="4.375" style="2" customWidth="1"/>
    <col min="2" max="2" width="43.875" style="2" customWidth="1"/>
    <col min="3" max="3" width="8.625" style="2" customWidth="1"/>
    <col min="4" max="4" width="9.625" style="2" customWidth="1"/>
    <col min="5" max="5" width="10.5" style="2" customWidth="1"/>
    <col min="6" max="6" width="11.375" style="2" customWidth="1"/>
    <col min="7" max="7" width="9" style="2"/>
    <col min="8" max="8" width="19.625" style="2" customWidth="1"/>
    <col min="9" max="10" width="12.5" style="2" customWidth="1"/>
    <col min="11" max="16384" width="9" style="2"/>
  </cols>
  <sheetData>
    <row r="1" spans="1:10">
      <c r="A1" s="77" t="s">
        <v>0</v>
      </c>
      <c r="B1" s="77"/>
      <c r="C1" s="77"/>
      <c r="D1" s="77"/>
      <c r="E1" s="77"/>
      <c r="F1" s="77"/>
    </row>
    <row r="2" spans="1:10">
      <c r="A2" s="77" t="s">
        <v>45</v>
      </c>
      <c r="B2" s="77"/>
      <c r="C2" s="77"/>
      <c r="D2" s="77"/>
      <c r="E2" s="77"/>
      <c r="F2" s="77"/>
    </row>
    <row r="3" spans="1:10">
      <c r="A3" s="78" t="s">
        <v>74</v>
      </c>
      <c r="B3" s="78"/>
      <c r="C3" s="78"/>
      <c r="D3" s="78"/>
      <c r="E3" s="78"/>
      <c r="F3" s="78"/>
      <c r="H3" s="35" t="s">
        <v>38</v>
      </c>
      <c r="I3" s="2" t="s">
        <v>46</v>
      </c>
    </row>
    <row r="4" spans="1:10">
      <c r="A4" s="3"/>
      <c r="B4" s="3"/>
      <c r="C4" s="3"/>
      <c r="D4" s="3"/>
      <c r="E4" s="3"/>
      <c r="F4" s="3"/>
    </row>
    <row r="5" spans="1:10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G5" s="40" t="s">
        <v>51</v>
      </c>
    </row>
    <row r="6" spans="1:10" ht="23.25" customHeight="1">
      <c r="A6" s="5"/>
      <c r="B6" s="37" t="s">
        <v>47</v>
      </c>
      <c r="C6" s="36"/>
      <c r="D6" s="5"/>
      <c r="E6" s="36"/>
      <c r="F6" s="9"/>
      <c r="G6" s="21"/>
      <c r="H6" s="23" t="s">
        <v>12</v>
      </c>
      <c r="I6" s="28">
        <v>9300</v>
      </c>
    </row>
    <row r="7" spans="1:10" ht="21.75" customHeight="1">
      <c r="A7" s="29">
        <v>1</v>
      </c>
      <c r="B7" s="12" t="s">
        <v>39</v>
      </c>
      <c r="C7" s="29" t="s">
        <v>8</v>
      </c>
      <c r="D7" s="29">
        <v>186</v>
      </c>
      <c r="E7" s="29">
        <v>50</v>
      </c>
      <c r="F7" s="10">
        <f>D7*E7</f>
        <v>9300</v>
      </c>
      <c r="G7" s="21"/>
      <c r="H7" s="23" t="s">
        <v>13</v>
      </c>
      <c r="I7" s="28">
        <v>9300</v>
      </c>
    </row>
    <row r="8" spans="1:10" ht="21.75" customHeight="1">
      <c r="A8" s="8" t="s">
        <v>9</v>
      </c>
      <c r="B8" s="12" t="s">
        <v>63</v>
      </c>
      <c r="C8" s="8"/>
      <c r="D8" s="8"/>
      <c r="E8" s="8"/>
      <c r="F8" s="10"/>
      <c r="G8" s="21"/>
      <c r="H8" s="23" t="s">
        <v>53</v>
      </c>
      <c r="I8" s="28">
        <v>3000</v>
      </c>
      <c r="J8" s="2" t="s">
        <v>56</v>
      </c>
    </row>
    <row r="9" spans="1:10" ht="21.75" customHeight="1">
      <c r="A9" s="8"/>
      <c r="B9" s="12" t="s">
        <v>48</v>
      </c>
      <c r="C9" s="8"/>
      <c r="D9" s="8"/>
      <c r="E9" s="8"/>
      <c r="F9" s="10"/>
      <c r="G9" s="21"/>
      <c r="H9" s="23" t="s">
        <v>43</v>
      </c>
      <c r="I9" s="28">
        <v>7200</v>
      </c>
      <c r="J9" s="2" t="s">
        <v>44</v>
      </c>
    </row>
    <row r="10" spans="1:10" ht="21.75" customHeight="1">
      <c r="A10" s="8">
        <v>2</v>
      </c>
      <c r="B10" s="12" t="s">
        <v>40</v>
      </c>
      <c r="C10" s="8" t="s">
        <v>8</v>
      </c>
      <c r="D10" s="8">
        <v>186</v>
      </c>
      <c r="E10" s="8">
        <v>50</v>
      </c>
      <c r="F10" s="10">
        <f>D10*E10</f>
        <v>9300</v>
      </c>
      <c r="G10" s="21"/>
      <c r="H10" s="23"/>
      <c r="I10" s="28"/>
    </row>
    <row r="11" spans="1:10" ht="21.75" customHeight="1">
      <c r="A11" s="8"/>
      <c r="B11" s="12" t="s">
        <v>49</v>
      </c>
      <c r="C11" s="8"/>
      <c r="D11" s="8"/>
      <c r="E11" s="8"/>
      <c r="F11" s="10"/>
      <c r="G11" s="21"/>
      <c r="H11" s="23" t="s">
        <v>7</v>
      </c>
      <c r="I11" s="41">
        <f>SUM(I6:I10)</f>
        <v>28800</v>
      </c>
    </row>
    <row r="12" spans="1:10" ht="21.75" customHeight="1">
      <c r="A12" s="8" t="s">
        <v>9</v>
      </c>
      <c r="B12" s="12" t="s">
        <v>50</v>
      </c>
      <c r="C12" s="8"/>
      <c r="D12" s="8"/>
      <c r="E12" s="8"/>
      <c r="F12" s="10"/>
      <c r="G12" s="21"/>
      <c r="I12" s="42"/>
    </row>
    <row r="13" spans="1:10" ht="21.75" customHeight="1">
      <c r="A13" s="8">
        <v>3</v>
      </c>
      <c r="B13" s="12" t="s">
        <v>41</v>
      </c>
      <c r="C13" s="18" t="s">
        <v>42</v>
      </c>
      <c r="D13" s="8">
        <v>12</v>
      </c>
      <c r="E13" s="18">
        <v>600</v>
      </c>
      <c r="F13" s="10">
        <f>D13*E13</f>
        <v>7200</v>
      </c>
      <c r="G13" s="40"/>
      <c r="H13" s="23"/>
      <c r="I13" s="43"/>
    </row>
    <row r="14" spans="1:10" ht="21.75" customHeight="1">
      <c r="A14" s="8">
        <v>4</v>
      </c>
      <c r="B14" s="12" t="s">
        <v>52</v>
      </c>
      <c r="C14" s="29" t="s">
        <v>8</v>
      </c>
      <c r="D14" s="8">
        <v>30</v>
      </c>
      <c r="E14" s="29">
        <v>100</v>
      </c>
      <c r="F14" s="10">
        <f>D14*E14</f>
        <v>3000</v>
      </c>
      <c r="G14" s="21"/>
      <c r="H14" s="23"/>
      <c r="I14" s="43"/>
    </row>
    <row r="15" spans="1:10" ht="21.75" customHeight="1">
      <c r="A15" s="8"/>
      <c r="B15" s="12"/>
      <c r="C15" s="29"/>
      <c r="D15" s="8"/>
      <c r="E15" s="29"/>
      <c r="F15" s="10" t="s">
        <v>9</v>
      </c>
      <c r="G15" s="21"/>
      <c r="H15" s="23"/>
      <c r="I15" s="43"/>
    </row>
    <row r="16" spans="1:10" ht="21.75" customHeight="1">
      <c r="A16" s="8"/>
      <c r="B16" s="38" t="s">
        <v>54</v>
      </c>
      <c r="C16" s="18"/>
      <c r="D16" s="8"/>
      <c r="E16" s="18"/>
      <c r="F16" s="10" t="s">
        <v>35</v>
      </c>
      <c r="G16" s="40" t="s">
        <v>57</v>
      </c>
      <c r="H16" s="23" t="s">
        <v>58</v>
      </c>
      <c r="I16" s="28">
        <v>0</v>
      </c>
    </row>
    <row r="17" spans="1:10" ht="21.75" customHeight="1">
      <c r="A17" s="8" t="s">
        <v>9</v>
      </c>
      <c r="B17" s="12"/>
      <c r="C17" s="18"/>
      <c r="D17" s="29"/>
      <c r="E17" s="18"/>
      <c r="F17" s="10"/>
      <c r="G17" s="21"/>
      <c r="H17" s="23"/>
      <c r="I17" s="28"/>
    </row>
    <row r="18" spans="1:10" ht="21.75" customHeight="1">
      <c r="A18" s="8"/>
      <c r="B18" s="38" t="s">
        <v>55</v>
      </c>
      <c r="C18" s="18"/>
      <c r="D18" s="29"/>
      <c r="E18" s="18"/>
      <c r="F18" s="10"/>
      <c r="G18" s="40" t="s">
        <v>59</v>
      </c>
      <c r="H18" s="23" t="s">
        <v>43</v>
      </c>
      <c r="I18" s="28">
        <v>12000</v>
      </c>
      <c r="J18" s="2" t="s">
        <v>60</v>
      </c>
    </row>
    <row r="19" spans="1:10" ht="21.75" customHeight="1">
      <c r="A19" s="8">
        <v>1</v>
      </c>
      <c r="B19" s="12" t="s">
        <v>41</v>
      </c>
      <c r="C19" s="18" t="s">
        <v>42</v>
      </c>
      <c r="D19" s="8">
        <v>30</v>
      </c>
      <c r="E19" s="18">
        <v>400</v>
      </c>
      <c r="F19" s="10">
        <f>D19*E19</f>
        <v>12000</v>
      </c>
      <c r="G19" s="21"/>
      <c r="H19" s="23" t="s">
        <v>61</v>
      </c>
      <c r="I19" s="28">
        <v>124800</v>
      </c>
    </row>
    <row r="20" spans="1:10" ht="21.75" customHeight="1">
      <c r="A20" s="8">
        <v>2</v>
      </c>
      <c r="B20" s="12" t="s">
        <v>97</v>
      </c>
      <c r="C20" s="18" t="s">
        <v>8</v>
      </c>
      <c r="D20" s="29">
        <v>156</v>
      </c>
      <c r="E20" s="18">
        <v>800</v>
      </c>
      <c r="F20" s="10">
        <f>D20*E20</f>
        <v>124800</v>
      </c>
      <c r="H20" s="23"/>
      <c r="I20" s="41">
        <f>SUM(I18:I19)</f>
        <v>136800</v>
      </c>
    </row>
    <row r="21" spans="1:10" ht="21.75" customHeight="1">
      <c r="A21" s="8"/>
      <c r="B21" s="12"/>
      <c r="C21" s="18"/>
      <c r="D21" s="29"/>
      <c r="E21" s="18"/>
      <c r="F21" s="10"/>
      <c r="H21" s="23"/>
      <c r="I21" s="24"/>
    </row>
    <row r="22" spans="1:10" ht="21.75" customHeight="1" thickBot="1">
      <c r="A22" s="7"/>
      <c r="B22" s="30"/>
      <c r="C22" s="7"/>
      <c r="D22" s="19"/>
      <c r="E22" s="19"/>
      <c r="F22" s="7"/>
      <c r="H22" s="45" t="s">
        <v>62</v>
      </c>
      <c r="I22" s="44">
        <f>I11+I20</f>
        <v>165600</v>
      </c>
    </row>
    <row r="23" spans="1:10" ht="21.75" customHeight="1" thickTop="1" thickBot="1">
      <c r="B23" s="1" t="s">
        <v>7</v>
      </c>
      <c r="C23" s="25"/>
      <c r="D23" s="25"/>
      <c r="E23" s="25"/>
      <c r="F23" s="26">
        <f>SUM(F7:F22)</f>
        <v>165600</v>
      </c>
    </row>
    <row r="24" spans="1:10" ht="21.75" thickTop="1">
      <c r="H24" s="39"/>
      <c r="I24" s="22"/>
    </row>
    <row r="25" spans="1:10">
      <c r="B25" s="2" t="s">
        <v>64</v>
      </c>
      <c r="E25" s="27"/>
      <c r="F25" s="27"/>
      <c r="G25" s="27"/>
      <c r="H25" s="27"/>
      <c r="I25" s="27"/>
    </row>
    <row r="26" spans="1:10">
      <c r="B26" s="2" t="s">
        <v>75</v>
      </c>
      <c r="E26" s="31"/>
      <c r="F26" s="33"/>
      <c r="G26" s="31"/>
      <c r="H26" s="34"/>
      <c r="I26" s="27"/>
    </row>
    <row r="27" spans="1:10">
      <c r="B27" s="2" t="s">
        <v>76</v>
      </c>
      <c r="E27" s="27"/>
      <c r="F27" s="27"/>
      <c r="G27" s="27"/>
      <c r="H27" s="27"/>
      <c r="I27" s="27"/>
    </row>
    <row r="28" spans="1:10">
      <c r="B28" s="2" t="s">
        <v>77</v>
      </c>
    </row>
    <row r="29" spans="1:10">
      <c r="B29" s="2" t="s">
        <v>78</v>
      </c>
    </row>
    <row r="30" spans="1:10">
      <c r="B30" s="2" t="s">
        <v>79</v>
      </c>
    </row>
    <row r="31" spans="1:10">
      <c r="B31" s="2" t="s">
        <v>80</v>
      </c>
    </row>
  </sheetData>
  <mergeCells count="3">
    <mergeCell ref="A1:F1"/>
    <mergeCell ref="A2:F2"/>
    <mergeCell ref="A3:F3"/>
  </mergeCells>
  <pageMargins left="0.43" right="0.34" top="0.39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B13" sqref="B13"/>
    </sheetView>
  </sheetViews>
  <sheetFormatPr defaultRowHeight="21"/>
  <cols>
    <col min="1" max="1" width="3.875" style="2" customWidth="1"/>
    <col min="2" max="2" width="43.875" style="2" customWidth="1"/>
    <col min="3" max="3" width="8.625" style="2" customWidth="1"/>
    <col min="4" max="4" width="9.625" style="2" customWidth="1"/>
    <col min="5" max="5" width="10.5" style="2" customWidth="1"/>
    <col min="6" max="6" width="11.375" style="2" customWidth="1"/>
    <col min="7" max="7" width="9" style="2"/>
    <col min="8" max="8" width="19.625" style="2" customWidth="1"/>
    <col min="9" max="10" width="12.5" style="2" customWidth="1"/>
    <col min="11" max="16384" width="9" style="2"/>
  </cols>
  <sheetData>
    <row r="1" spans="1:10">
      <c r="A1" s="77" t="s">
        <v>0</v>
      </c>
      <c r="B1" s="77"/>
      <c r="C1" s="77"/>
      <c r="D1" s="77"/>
      <c r="E1" s="77"/>
      <c r="F1" s="77"/>
    </row>
    <row r="2" spans="1:10">
      <c r="A2" s="77" t="s">
        <v>96</v>
      </c>
      <c r="B2" s="77"/>
      <c r="C2" s="77"/>
      <c r="D2" s="77"/>
      <c r="E2" s="77"/>
      <c r="F2" s="77"/>
    </row>
    <row r="3" spans="1:10">
      <c r="A3" s="78" t="s">
        <v>74</v>
      </c>
      <c r="B3" s="78"/>
      <c r="C3" s="78"/>
      <c r="D3" s="78"/>
      <c r="E3" s="78"/>
      <c r="F3" s="78"/>
      <c r="H3" s="35" t="s">
        <v>38</v>
      </c>
      <c r="I3" s="2" t="s">
        <v>46</v>
      </c>
    </row>
    <row r="4" spans="1:10">
      <c r="A4" s="4" t="s">
        <v>1</v>
      </c>
      <c r="B4" s="4" t="s">
        <v>2</v>
      </c>
      <c r="C4" s="4" t="s">
        <v>3</v>
      </c>
      <c r="D4" s="4" t="s">
        <v>5</v>
      </c>
      <c r="E4" s="4" t="s">
        <v>4</v>
      </c>
      <c r="F4" s="4" t="s">
        <v>6</v>
      </c>
      <c r="G4" s="40" t="s">
        <v>51</v>
      </c>
    </row>
    <row r="5" spans="1:10">
      <c r="A5" s="5"/>
      <c r="B5" s="37" t="s">
        <v>47</v>
      </c>
      <c r="C5" s="36"/>
      <c r="D5" s="5"/>
      <c r="E5" s="36"/>
      <c r="F5" s="9"/>
      <c r="G5" s="21"/>
      <c r="H5" s="23" t="s">
        <v>12</v>
      </c>
      <c r="I5" s="28">
        <v>13950</v>
      </c>
    </row>
    <row r="6" spans="1:10">
      <c r="A6" s="29">
        <v>1</v>
      </c>
      <c r="B6" s="12" t="s">
        <v>39</v>
      </c>
      <c r="C6" s="29" t="s">
        <v>8</v>
      </c>
      <c r="D6" s="29">
        <v>279</v>
      </c>
      <c r="E6" s="29">
        <v>50</v>
      </c>
      <c r="F6" s="10">
        <f>D6*E6</f>
        <v>13950</v>
      </c>
      <c r="G6" s="21"/>
      <c r="H6" s="23" t="s">
        <v>13</v>
      </c>
      <c r="I6" s="28">
        <v>13950</v>
      </c>
    </row>
    <row r="7" spans="1:10">
      <c r="A7" s="8" t="s">
        <v>9</v>
      </c>
      <c r="B7" s="12" t="s">
        <v>81</v>
      </c>
      <c r="C7" s="8"/>
      <c r="D7" s="8"/>
      <c r="E7" s="8"/>
      <c r="F7" s="10"/>
      <c r="G7" s="21"/>
      <c r="H7" s="23" t="s">
        <v>43</v>
      </c>
      <c r="I7" s="28">
        <v>10800</v>
      </c>
      <c r="J7" s="2" t="s">
        <v>44</v>
      </c>
    </row>
    <row r="8" spans="1:10">
      <c r="A8" s="8"/>
      <c r="B8" s="12" t="s">
        <v>48</v>
      </c>
      <c r="C8" s="8"/>
      <c r="D8" s="8"/>
      <c r="E8" s="8"/>
      <c r="F8" s="10"/>
      <c r="G8" s="21"/>
      <c r="H8" s="23" t="s">
        <v>53</v>
      </c>
      <c r="I8" s="28">
        <v>4500</v>
      </c>
      <c r="J8" s="2" t="s">
        <v>56</v>
      </c>
    </row>
    <row r="9" spans="1:10">
      <c r="A9" s="8">
        <v>2</v>
      </c>
      <c r="B9" s="12" t="s">
        <v>40</v>
      </c>
      <c r="C9" s="8" t="s">
        <v>8</v>
      </c>
      <c r="D9" s="8">
        <v>279</v>
      </c>
      <c r="E9" s="8">
        <v>50</v>
      </c>
      <c r="F9" s="10">
        <f>D9*E9</f>
        <v>13950</v>
      </c>
      <c r="G9" s="21"/>
      <c r="H9" s="23"/>
      <c r="I9" s="28"/>
    </row>
    <row r="10" spans="1:10">
      <c r="A10" s="8"/>
      <c r="B10" s="12" t="s">
        <v>49</v>
      </c>
      <c r="C10" s="8"/>
      <c r="D10" s="8"/>
      <c r="E10" s="8"/>
      <c r="F10" s="10"/>
      <c r="G10" s="21"/>
      <c r="H10" s="23" t="s">
        <v>7</v>
      </c>
      <c r="I10" s="41">
        <f>SUM(I5:I9)</f>
        <v>43200</v>
      </c>
    </row>
    <row r="11" spans="1:10">
      <c r="A11" s="8" t="s">
        <v>9</v>
      </c>
      <c r="B11" s="12" t="s">
        <v>82</v>
      </c>
      <c r="C11" s="8"/>
      <c r="D11" s="8"/>
      <c r="E11" s="8"/>
      <c r="F11" s="10"/>
      <c r="G11" s="21"/>
      <c r="I11" s="42"/>
    </row>
    <row r="12" spans="1:10">
      <c r="A12" s="8">
        <v>3</v>
      </c>
      <c r="B12" s="12" t="s">
        <v>41</v>
      </c>
      <c r="C12" s="18" t="s">
        <v>42</v>
      </c>
      <c r="D12" s="8">
        <v>18</v>
      </c>
      <c r="E12" s="18">
        <v>600</v>
      </c>
      <c r="F12" s="10">
        <f>D12*E12</f>
        <v>10800</v>
      </c>
      <c r="G12" s="40"/>
      <c r="H12" s="23"/>
      <c r="I12" s="43"/>
    </row>
    <row r="13" spans="1:10">
      <c r="A13" s="8">
        <v>4</v>
      </c>
      <c r="B13" s="12" t="s">
        <v>52</v>
      </c>
      <c r="C13" s="29" t="s">
        <v>8</v>
      </c>
      <c r="D13" s="8">
        <v>45</v>
      </c>
      <c r="E13" s="29">
        <v>100</v>
      </c>
      <c r="F13" s="10">
        <f>D13*E13</f>
        <v>4500</v>
      </c>
      <c r="G13" s="21"/>
      <c r="H13" s="23"/>
      <c r="I13" s="43"/>
    </row>
    <row r="14" spans="1:10">
      <c r="A14" s="8"/>
      <c r="B14" s="12"/>
      <c r="C14" s="29"/>
      <c r="D14" s="8"/>
      <c r="E14" s="29"/>
      <c r="F14" s="10" t="s">
        <v>9</v>
      </c>
      <c r="G14" s="21"/>
      <c r="H14" s="23"/>
      <c r="I14" s="43"/>
    </row>
    <row r="15" spans="1:10">
      <c r="A15" s="8"/>
      <c r="B15" s="38" t="s">
        <v>54</v>
      </c>
      <c r="C15" s="18"/>
      <c r="D15" s="8"/>
      <c r="E15" s="18"/>
      <c r="F15" s="10" t="s">
        <v>35</v>
      </c>
      <c r="G15" s="40" t="s">
        <v>57</v>
      </c>
      <c r="H15" s="23" t="s">
        <v>58</v>
      </c>
      <c r="I15" s="28">
        <v>0</v>
      </c>
    </row>
    <row r="16" spans="1:10">
      <c r="A16" s="8" t="s">
        <v>9</v>
      </c>
      <c r="B16" s="12"/>
      <c r="C16" s="18"/>
      <c r="D16" s="29"/>
      <c r="E16" s="18"/>
      <c r="F16" s="10"/>
      <c r="G16" s="21"/>
      <c r="H16" s="23"/>
      <c r="I16" s="28"/>
    </row>
    <row r="17" spans="1:10">
      <c r="A17" s="8"/>
      <c r="B17" s="38" t="s">
        <v>55</v>
      </c>
      <c r="C17" s="18"/>
      <c r="D17" s="29"/>
      <c r="E17" s="18"/>
      <c r="F17" s="10"/>
      <c r="G17" s="40" t="s">
        <v>59</v>
      </c>
      <c r="H17" s="23" t="s">
        <v>43</v>
      </c>
      <c r="I17" s="28">
        <v>18000</v>
      </c>
      <c r="J17" s="2" t="s">
        <v>60</v>
      </c>
    </row>
    <row r="18" spans="1:10">
      <c r="A18" s="8">
        <v>1</v>
      </c>
      <c r="B18" s="12" t="s">
        <v>41</v>
      </c>
      <c r="C18" s="18" t="s">
        <v>42</v>
      </c>
      <c r="D18" s="8">
        <v>45</v>
      </c>
      <c r="E18" s="18">
        <v>400</v>
      </c>
      <c r="F18" s="10">
        <f>D18*E18</f>
        <v>18000</v>
      </c>
      <c r="G18" s="21"/>
      <c r="H18" s="23" t="s">
        <v>61</v>
      </c>
      <c r="I18" s="28">
        <v>187200</v>
      </c>
    </row>
    <row r="19" spans="1:10">
      <c r="A19" s="8">
        <v>2</v>
      </c>
      <c r="B19" s="12" t="s">
        <v>97</v>
      </c>
      <c r="C19" s="18" t="s">
        <v>8</v>
      </c>
      <c r="D19" s="29">
        <v>234</v>
      </c>
      <c r="E19" s="18">
        <v>800</v>
      </c>
      <c r="F19" s="10">
        <f>D19*E19</f>
        <v>187200</v>
      </c>
      <c r="H19" s="23"/>
      <c r="I19" s="41">
        <f>SUM(I17:I18)</f>
        <v>205200</v>
      </c>
    </row>
    <row r="20" spans="1:10">
      <c r="A20" s="8"/>
      <c r="B20" s="12"/>
      <c r="C20" s="18"/>
      <c r="D20" s="29"/>
      <c r="E20" s="18"/>
      <c r="F20" s="10"/>
      <c r="H20" s="23"/>
      <c r="I20" s="24"/>
    </row>
    <row r="21" spans="1:10" ht="21.75" thickBot="1">
      <c r="A21" s="7"/>
      <c r="B21" s="30"/>
      <c r="C21" s="7"/>
      <c r="D21" s="19"/>
      <c r="E21" s="19"/>
      <c r="F21" s="7"/>
      <c r="H21" s="45" t="s">
        <v>62</v>
      </c>
      <c r="I21" s="44">
        <f>I10+I19</f>
        <v>248400</v>
      </c>
    </row>
    <row r="22" spans="1:10" ht="22.5" thickTop="1" thickBot="1">
      <c r="B22" s="53" t="s">
        <v>7</v>
      </c>
      <c r="C22" s="25"/>
      <c r="D22" s="25"/>
      <c r="E22" s="25"/>
      <c r="F22" s="26">
        <f>SUM(F6:F21)</f>
        <v>248400</v>
      </c>
    </row>
    <row r="23" spans="1:10" ht="21.75" thickTop="1">
      <c r="A23" s="54" t="s">
        <v>92</v>
      </c>
      <c r="E23" s="27"/>
      <c r="F23" s="27"/>
      <c r="G23" s="27"/>
      <c r="H23" s="27"/>
      <c r="I23" s="27"/>
    </row>
    <row r="24" spans="1:10">
      <c r="B24" s="2" t="s">
        <v>83</v>
      </c>
      <c r="E24" s="31"/>
      <c r="F24" s="33"/>
    </row>
    <row r="25" spans="1:10">
      <c r="B25" s="2" t="s">
        <v>84</v>
      </c>
      <c r="E25" s="27"/>
      <c r="F25" s="27"/>
    </row>
    <row r="26" spans="1:10">
      <c r="B26" s="2" t="s">
        <v>85</v>
      </c>
    </row>
    <row r="27" spans="1:10">
      <c r="B27" s="2" t="s">
        <v>86</v>
      </c>
    </row>
    <row r="28" spans="1:10">
      <c r="B28" s="2" t="s">
        <v>87</v>
      </c>
    </row>
    <row r="29" spans="1:10">
      <c r="B29" s="2" t="s">
        <v>88</v>
      </c>
    </row>
    <row r="30" spans="1:10">
      <c r="B30" s="2" t="s">
        <v>89</v>
      </c>
    </row>
    <row r="31" spans="1:10">
      <c r="B31" s="2" t="s">
        <v>90</v>
      </c>
    </row>
    <row r="32" spans="1:10">
      <c r="B32" s="2" t="s">
        <v>91</v>
      </c>
    </row>
  </sheetData>
  <mergeCells count="3">
    <mergeCell ref="A3:F3"/>
    <mergeCell ref="A1:F1"/>
    <mergeCell ref="A2:F2"/>
  </mergeCells>
  <pageMargins left="0.47" right="0.26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H13" sqref="H13"/>
    </sheetView>
  </sheetViews>
  <sheetFormatPr defaultRowHeight="21"/>
  <cols>
    <col min="1" max="1" width="4" style="2" customWidth="1"/>
    <col min="2" max="2" width="40.875" style="2" customWidth="1"/>
    <col min="3" max="3" width="8.125" style="2" customWidth="1"/>
    <col min="4" max="4" width="9.25" style="2" customWidth="1"/>
    <col min="5" max="5" width="10" style="2" customWidth="1"/>
    <col min="6" max="6" width="9.75" style="2" customWidth="1"/>
    <col min="7" max="7" width="9" style="2"/>
    <col min="8" max="8" width="13.875" style="2" customWidth="1"/>
    <col min="9" max="9" width="16" style="2" customWidth="1"/>
    <col min="10" max="10" width="12.5" style="2" customWidth="1"/>
    <col min="11" max="16384" width="9" style="2"/>
  </cols>
  <sheetData>
    <row r="1" spans="1:9">
      <c r="A1" s="77" t="s">
        <v>0</v>
      </c>
      <c r="B1" s="77"/>
      <c r="C1" s="77"/>
      <c r="D1" s="77"/>
      <c r="E1" s="77"/>
      <c r="F1" s="77"/>
    </row>
    <row r="2" spans="1:9">
      <c r="A2" s="77" t="s">
        <v>65</v>
      </c>
      <c r="B2" s="77"/>
      <c r="C2" s="77"/>
      <c r="D2" s="77"/>
      <c r="E2" s="77"/>
      <c r="F2" s="77"/>
    </row>
    <row r="3" spans="1:9">
      <c r="A3" s="78" t="s">
        <v>74</v>
      </c>
      <c r="B3" s="78"/>
      <c r="C3" s="78"/>
      <c r="D3" s="78"/>
      <c r="E3" s="78"/>
      <c r="F3" s="78"/>
      <c r="H3" s="35" t="s">
        <v>38</v>
      </c>
    </row>
    <row r="4" spans="1:9">
      <c r="A4" s="3"/>
      <c r="B4" s="3"/>
      <c r="C4" s="3"/>
      <c r="D4" s="3"/>
      <c r="E4" s="3"/>
      <c r="F4" s="3"/>
    </row>
    <row r="5" spans="1:9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23" t="s">
        <v>12</v>
      </c>
      <c r="I5" s="28">
        <v>3000</v>
      </c>
    </row>
    <row r="6" spans="1:9" ht="21.75" customHeight="1">
      <c r="A6" s="5">
        <v>1</v>
      </c>
      <c r="B6" s="12" t="s">
        <v>69</v>
      </c>
      <c r="C6" s="5" t="s">
        <v>8</v>
      </c>
      <c r="D6" s="5">
        <v>15</v>
      </c>
      <c r="E6" s="5">
        <v>200</v>
      </c>
      <c r="F6" s="9">
        <f>D6*E6</f>
        <v>3000</v>
      </c>
      <c r="H6" s="23" t="s">
        <v>13</v>
      </c>
      <c r="I6" s="28">
        <v>1500</v>
      </c>
    </row>
    <row r="7" spans="1:9" ht="21.75" customHeight="1">
      <c r="A7" s="8" t="s">
        <v>9</v>
      </c>
      <c r="B7" s="12" t="s">
        <v>66</v>
      </c>
      <c r="C7" s="8"/>
      <c r="D7" s="8"/>
      <c r="E7" s="8"/>
      <c r="F7" s="10"/>
      <c r="H7" s="23" t="s">
        <v>14</v>
      </c>
      <c r="I7" s="28">
        <v>200</v>
      </c>
    </row>
    <row r="8" spans="1:9" ht="21.75" customHeight="1">
      <c r="A8" s="8">
        <v>2</v>
      </c>
      <c r="B8" s="12" t="s">
        <v>67</v>
      </c>
      <c r="C8" s="8"/>
      <c r="D8" s="8"/>
      <c r="E8" s="8"/>
      <c r="F8" s="10"/>
      <c r="H8" s="23"/>
      <c r="I8" s="42"/>
    </row>
    <row r="9" spans="1:9" ht="21.75" customHeight="1">
      <c r="A9" s="8"/>
      <c r="B9" s="12" t="s">
        <v>68</v>
      </c>
      <c r="C9" s="15" t="s">
        <v>8</v>
      </c>
      <c r="D9" s="8">
        <v>15</v>
      </c>
      <c r="E9" s="18">
        <v>100</v>
      </c>
      <c r="F9" s="10">
        <f>D9*E9</f>
        <v>1500</v>
      </c>
      <c r="H9" s="23" t="s">
        <v>9</v>
      </c>
      <c r="I9" s="28" t="s">
        <v>9</v>
      </c>
    </row>
    <row r="10" spans="1:9" ht="21.75" customHeight="1" thickBot="1">
      <c r="A10" s="8"/>
      <c r="B10" s="12" t="s">
        <v>93</v>
      </c>
      <c r="C10" s="20"/>
      <c r="D10" s="29"/>
      <c r="E10" s="18"/>
      <c r="F10" s="10"/>
      <c r="H10" s="23" t="s">
        <v>7</v>
      </c>
      <c r="I10" s="52">
        <f>SUM(I5:I9)</f>
        <v>4700</v>
      </c>
    </row>
    <row r="11" spans="1:9" ht="21.75" customHeight="1" thickTop="1">
      <c r="A11" s="8">
        <v>3</v>
      </c>
      <c r="B11" s="12" t="s">
        <v>73</v>
      </c>
      <c r="C11" s="20"/>
      <c r="D11" s="29"/>
      <c r="E11" s="18"/>
      <c r="F11" s="10"/>
      <c r="H11" s="23"/>
      <c r="I11" s="43"/>
    </row>
    <row r="12" spans="1:9" ht="21.75" customHeight="1">
      <c r="A12" s="8"/>
      <c r="B12" s="13" t="s">
        <v>70</v>
      </c>
      <c r="C12" s="14" t="s">
        <v>10</v>
      </c>
      <c r="D12" s="17">
        <v>1</v>
      </c>
      <c r="E12" s="17">
        <v>50</v>
      </c>
      <c r="F12" s="10">
        <f>D12*E12</f>
        <v>50</v>
      </c>
      <c r="H12" s="23"/>
      <c r="I12" s="49"/>
    </row>
    <row r="13" spans="1:9" ht="21.75" customHeight="1">
      <c r="A13" s="8"/>
      <c r="B13" s="13" t="s">
        <v>71</v>
      </c>
      <c r="C13" s="14" t="s">
        <v>37</v>
      </c>
      <c r="D13" s="17">
        <v>1</v>
      </c>
      <c r="E13" s="17">
        <v>60</v>
      </c>
      <c r="F13" s="10">
        <f>D13*E13</f>
        <v>60</v>
      </c>
      <c r="H13" s="23"/>
      <c r="I13" s="49"/>
    </row>
    <row r="14" spans="1:9" ht="21.75" customHeight="1">
      <c r="A14" s="8"/>
      <c r="B14" s="13" t="s">
        <v>72</v>
      </c>
      <c r="C14" s="14" t="s">
        <v>11</v>
      </c>
      <c r="D14" s="17">
        <v>6</v>
      </c>
      <c r="E14" s="17">
        <v>15</v>
      </c>
      <c r="F14" s="10">
        <f>D14*E14</f>
        <v>90</v>
      </c>
      <c r="H14" s="23"/>
      <c r="I14" s="49"/>
    </row>
    <row r="15" spans="1:9" ht="21.75" customHeight="1">
      <c r="A15" s="48"/>
      <c r="B15" s="6"/>
      <c r="C15" s="8"/>
      <c r="D15" s="46"/>
      <c r="E15" s="46"/>
      <c r="F15" s="47"/>
      <c r="I15" s="50"/>
    </row>
    <row r="16" spans="1:9" ht="21.75" customHeight="1">
      <c r="A16" s="7"/>
      <c r="B16" s="30"/>
      <c r="C16" s="30"/>
      <c r="D16" s="19"/>
      <c r="E16" s="19"/>
      <c r="F16" s="7"/>
      <c r="I16" s="51"/>
    </row>
    <row r="17" spans="1:9" ht="21.75" customHeight="1" thickBot="1">
      <c r="B17" s="11" t="s">
        <v>7</v>
      </c>
      <c r="C17" s="25"/>
      <c r="D17" s="25"/>
      <c r="E17" s="25"/>
      <c r="F17" s="26">
        <f>SUM(F6:F16)</f>
        <v>4700</v>
      </c>
    </row>
    <row r="18" spans="1:9" ht="21.75" thickTop="1">
      <c r="H18" s="21"/>
      <c r="I18" s="22"/>
    </row>
    <row r="19" spans="1:9">
      <c r="A19" s="54" t="s">
        <v>94</v>
      </c>
      <c r="E19" s="27"/>
      <c r="F19" s="27"/>
      <c r="G19" s="27"/>
      <c r="H19" s="27"/>
      <c r="I19" s="27"/>
    </row>
    <row r="20" spans="1:9">
      <c r="B20" s="2" t="s">
        <v>95</v>
      </c>
      <c r="E20" s="31"/>
      <c r="F20" s="33"/>
      <c r="G20" s="31"/>
      <c r="H20" s="34"/>
      <c r="I20" s="27"/>
    </row>
    <row r="21" spans="1:9">
      <c r="E21" s="27"/>
      <c r="F21" s="27"/>
      <c r="G21" s="27"/>
      <c r="H21" s="27"/>
      <c r="I21" s="27"/>
    </row>
  </sheetData>
  <mergeCells count="3">
    <mergeCell ref="A1:F1"/>
    <mergeCell ref="A2:F2"/>
    <mergeCell ref="A3:F3"/>
  </mergeCells>
  <pageMargins left="0.7" right="0.39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จัดเก็บ จปฐ.</vt:lpstr>
      <vt:lpstr>ค่าบันทึก</vt:lpstr>
      <vt:lpstr>ตรวจสอบ จปฐ.</vt:lpstr>
      <vt:lpstr>สร้างสัมมาชีพบ้านใหม่</vt:lpstr>
      <vt:lpstr>ขยายผลบ้านเดิม</vt:lpstr>
      <vt:lpstr>จัดตั้งกลุ่มออมทรัพย์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sopicha</dc:creator>
  <cp:lastModifiedBy>idea_com</cp:lastModifiedBy>
  <cp:lastPrinted>2018-01-11T03:47:57Z</cp:lastPrinted>
  <dcterms:created xsi:type="dcterms:W3CDTF">2015-10-20T04:16:00Z</dcterms:created>
  <dcterms:modified xsi:type="dcterms:W3CDTF">2018-01-11T04:09:35Z</dcterms:modified>
</cp:coreProperties>
</file>