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1415" windowHeight="6675" activeTab="1"/>
  </bookViews>
  <sheets>
    <sheet name="คำอธิบายการบันทึก" sheetId="7" r:id="rId1"/>
    <sheet name="แบบฟอร์มบันทึกกลุ่มอาชีพ 61" sheetId="5" r:id="rId2"/>
    <sheet name="รหัสประเภทผลิตภัณฑ์" sheetId="3" r:id="rId3"/>
    <sheet name="เป้าหมายสัมมาชีพ61" sheetId="4" r:id="rId4"/>
    <sheet name="รายงานสรุปผล" sheetId="6" r:id="rId5"/>
  </sheets>
  <calcPr calcId="125725"/>
</workbook>
</file>

<file path=xl/calcChain.xml><?xml version="1.0" encoding="utf-8"?>
<calcChain xmlns="http://schemas.openxmlformats.org/spreadsheetml/2006/main">
  <c r="F3" i="6"/>
  <c r="E9" i="5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254"/>
  <c r="S255"/>
  <c r="S256"/>
  <c r="S257"/>
  <c r="S258"/>
  <c r="S259"/>
  <c r="S260"/>
  <c r="S261"/>
  <c r="S262"/>
  <c r="S263"/>
  <c r="S264"/>
  <c r="S265"/>
  <c r="S266"/>
  <c r="S267"/>
  <c r="S268"/>
  <c r="S269"/>
  <c r="S270"/>
  <c r="S271"/>
  <c r="S272"/>
  <c r="S273"/>
  <c r="S274"/>
  <c r="S275"/>
  <c r="S276"/>
  <c r="S277"/>
  <c r="S278"/>
  <c r="S279"/>
  <c r="S280"/>
  <c r="S281"/>
  <c r="S282"/>
  <c r="S283"/>
  <c r="S284"/>
  <c r="S285"/>
  <c r="S286"/>
  <c r="S287"/>
  <c r="S288"/>
  <c r="S289"/>
  <c r="S290"/>
  <c r="S291"/>
  <c r="S292"/>
  <c r="S293"/>
  <c r="S294"/>
  <c r="S295"/>
  <c r="S296"/>
  <c r="S297"/>
  <c r="S298"/>
  <c r="S299"/>
  <c r="S300"/>
  <c r="S301"/>
  <c r="S302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136"/>
  <c r="R137"/>
  <c r="R138"/>
  <c r="R139"/>
  <c r="R140"/>
  <c r="R141"/>
  <c r="R142"/>
  <c r="R143"/>
  <c r="R144"/>
  <c r="R145"/>
  <c r="R146"/>
  <c r="R147"/>
  <c r="R148"/>
  <c r="R149"/>
  <c r="R150"/>
  <c r="R151"/>
  <c r="R152"/>
  <c r="R153"/>
  <c r="R154"/>
  <c r="R155"/>
  <c r="R156"/>
  <c r="R157"/>
  <c r="R158"/>
  <c r="R159"/>
  <c r="R160"/>
  <c r="R161"/>
  <c r="R162"/>
  <c r="R163"/>
  <c r="R164"/>
  <c r="R165"/>
  <c r="R166"/>
  <c r="R167"/>
  <c r="R168"/>
  <c r="R169"/>
  <c r="R170"/>
  <c r="R171"/>
  <c r="R172"/>
  <c r="R173"/>
  <c r="R174"/>
  <c r="R175"/>
  <c r="R176"/>
  <c r="R177"/>
  <c r="R178"/>
  <c r="R179"/>
  <c r="R180"/>
  <c r="R181"/>
  <c r="R182"/>
  <c r="R183"/>
  <c r="R184"/>
  <c r="R185"/>
  <c r="R186"/>
  <c r="R187"/>
  <c r="R188"/>
  <c r="R189"/>
  <c r="R190"/>
  <c r="R191"/>
  <c r="R192"/>
  <c r="R193"/>
  <c r="R194"/>
  <c r="R195"/>
  <c r="R196"/>
  <c r="R197"/>
  <c r="R198"/>
  <c r="R199"/>
  <c r="R200"/>
  <c r="R201"/>
  <c r="R202"/>
  <c r="R203"/>
  <c r="R204"/>
  <c r="R205"/>
  <c r="R206"/>
  <c r="R207"/>
  <c r="R208"/>
  <c r="R209"/>
  <c r="R210"/>
  <c r="R211"/>
  <c r="R212"/>
  <c r="R213"/>
  <c r="R214"/>
  <c r="R215"/>
  <c r="R216"/>
  <c r="R217"/>
  <c r="R218"/>
  <c r="R219"/>
  <c r="R220"/>
  <c r="R221"/>
  <c r="R222"/>
  <c r="R223"/>
  <c r="R224"/>
  <c r="R225"/>
  <c r="R226"/>
  <c r="R227"/>
  <c r="R228"/>
  <c r="R229"/>
  <c r="R230"/>
  <c r="R231"/>
  <c r="R232"/>
  <c r="R233"/>
  <c r="R234"/>
  <c r="R235"/>
  <c r="R236"/>
  <c r="R237"/>
  <c r="R238"/>
  <c r="R239"/>
  <c r="R240"/>
  <c r="R241"/>
  <c r="R242"/>
  <c r="R243"/>
  <c r="R244"/>
  <c r="R245"/>
  <c r="R246"/>
  <c r="R247"/>
  <c r="R248"/>
  <c r="R249"/>
  <c r="R250"/>
  <c r="R251"/>
  <c r="R252"/>
  <c r="R253"/>
  <c r="R254"/>
  <c r="R255"/>
  <c r="R256"/>
  <c r="R257"/>
  <c r="R258"/>
  <c r="R259"/>
  <c r="R260"/>
  <c r="R261"/>
  <c r="R262"/>
  <c r="R263"/>
  <c r="R264"/>
  <c r="R265"/>
  <c r="R266"/>
  <c r="R267"/>
  <c r="R268"/>
  <c r="R269"/>
  <c r="R270"/>
  <c r="R271"/>
  <c r="R272"/>
  <c r="R273"/>
  <c r="R274"/>
  <c r="R275"/>
  <c r="R276"/>
  <c r="R277"/>
  <c r="R278"/>
  <c r="R279"/>
  <c r="R280"/>
  <c r="R281"/>
  <c r="R282"/>
  <c r="R283"/>
  <c r="R284"/>
  <c r="R285"/>
  <c r="R286"/>
  <c r="R287"/>
  <c r="R288"/>
  <c r="R289"/>
  <c r="R290"/>
  <c r="R291"/>
  <c r="R292"/>
  <c r="R293"/>
  <c r="R294"/>
  <c r="R295"/>
  <c r="R296"/>
  <c r="R297"/>
  <c r="R298"/>
  <c r="R299"/>
  <c r="R300"/>
  <c r="R301"/>
  <c r="R302"/>
  <c r="S7"/>
  <c r="R7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166"/>
  <c r="Q167"/>
  <c r="Q168"/>
  <c r="Q169"/>
  <c r="Q170"/>
  <c r="Q171"/>
  <c r="Q172"/>
  <c r="Q173"/>
  <c r="Q174"/>
  <c r="Q175"/>
  <c r="Q176"/>
  <c r="Q177"/>
  <c r="Q178"/>
  <c r="Q179"/>
  <c r="Q180"/>
  <c r="Q181"/>
  <c r="Q182"/>
  <c r="Q183"/>
  <c r="Q184"/>
  <c r="Q185"/>
  <c r="Q186"/>
  <c r="Q187"/>
  <c r="Q188"/>
  <c r="Q189"/>
  <c r="Q190"/>
  <c r="Q191"/>
  <c r="Q192"/>
  <c r="Q193"/>
  <c r="Q194"/>
  <c r="Q195"/>
  <c r="Q196"/>
  <c r="Q197"/>
  <c r="Q198"/>
  <c r="Q199"/>
  <c r="Q200"/>
  <c r="Q201"/>
  <c r="Q202"/>
  <c r="Q203"/>
  <c r="Q204"/>
  <c r="Q205"/>
  <c r="Q206"/>
  <c r="Q207"/>
  <c r="Q208"/>
  <c r="Q209"/>
  <c r="Q210"/>
  <c r="Q211"/>
  <c r="Q212"/>
  <c r="Q213"/>
  <c r="Q214"/>
  <c r="Q215"/>
  <c r="Q216"/>
  <c r="Q217"/>
  <c r="Q218"/>
  <c r="Q219"/>
  <c r="Q220"/>
  <c r="Q221"/>
  <c r="Q222"/>
  <c r="Q223"/>
  <c r="Q224"/>
  <c r="Q225"/>
  <c r="Q226"/>
  <c r="Q227"/>
  <c r="Q228"/>
  <c r="Q229"/>
  <c r="Q230"/>
  <c r="Q231"/>
  <c r="Q232"/>
  <c r="Q233"/>
  <c r="Q234"/>
  <c r="Q235"/>
  <c r="Q236"/>
  <c r="Q237"/>
  <c r="Q238"/>
  <c r="Q239"/>
  <c r="Q240"/>
  <c r="Q241"/>
  <c r="Q242"/>
  <c r="Q243"/>
  <c r="Q244"/>
  <c r="Q245"/>
  <c r="Q246"/>
  <c r="Q247"/>
  <c r="Q248"/>
  <c r="Q249"/>
  <c r="Q250"/>
  <c r="Q251"/>
  <c r="Q252"/>
  <c r="Q253"/>
  <c r="Q254"/>
  <c r="Q255"/>
  <c r="Q256"/>
  <c r="Q257"/>
  <c r="Q258"/>
  <c r="Q259"/>
  <c r="Q260"/>
  <c r="Q261"/>
  <c r="Q262"/>
  <c r="Q263"/>
  <c r="Q264"/>
  <c r="Q265"/>
  <c r="Q266"/>
  <c r="Q267"/>
  <c r="Q268"/>
  <c r="Q269"/>
  <c r="Q270"/>
  <c r="Q271"/>
  <c r="Q272"/>
  <c r="Q273"/>
  <c r="Q274"/>
  <c r="Q275"/>
  <c r="Q276"/>
  <c r="Q277"/>
  <c r="Q278"/>
  <c r="Q279"/>
  <c r="Q280"/>
  <c r="Q281"/>
  <c r="Q282"/>
  <c r="Q283"/>
  <c r="Q284"/>
  <c r="Q285"/>
  <c r="Q286"/>
  <c r="Q287"/>
  <c r="Q288"/>
  <c r="Q289"/>
  <c r="Q290"/>
  <c r="Q291"/>
  <c r="Q292"/>
  <c r="Q293"/>
  <c r="Q294"/>
  <c r="Q295"/>
  <c r="Q296"/>
  <c r="Q297"/>
  <c r="Q298"/>
  <c r="Q299"/>
  <c r="Q300"/>
  <c r="Q301"/>
  <c r="Q302"/>
  <c r="L4"/>
  <c r="I14" i="6" s="1"/>
  <c r="J4" i="5"/>
  <c r="I13" i="6" s="1"/>
  <c r="I2" i="5"/>
  <c r="I9" i="6" s="1"/>
  <c r="I5" l="1"/>
  <c r="I6"/>
  <c r="I7"/>
  <c r="E13"/>
  <c r="E14"/>
  <c r="G4" i="5"/>
  <c r="I12" i="6" s="1"/>
  <c r="E12" s="1"/>
  <c r="E4" i="5"/>
  <c r="I11" i="6" s="1"/>
  <c r="E11" s="1"/>
  <c r="C4" i="5"/>
  <c r="I10" i="6" s="1"/>
  <c r="E10" s="1"/>
  <c r="E8" i="5" l="1"/>
  <c r="E7"/>
  <c r="K8" i="4" l="1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K7"/>
  <c r="J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H7"/>
  <c r="G7"/>
  <c r="E83"/>
  <c r="H83" s="1"/>
  <c r="D83"/>
  <c r="G83" s="1"/>
  <c r="F82"/>
  <c r="I82" s="1"/>
  <c r="F81"/>
  <c r="L81" s="1"/>
  <c r="F80"/>
  <c r="L80" s="1"/>
  <c r="F79"/>
  <c r="L79" s="1"/>
  <c r="F78"/>
  <c r="I78" s="1"/>
  <c r="F77"/>
  <c r="L77" s="1"/>
  <c r="F76"/>
  <c r="L76" s="1"/>
  <c r="F75"/>
  <c r="L75" s="1"/>
  <c r="F74"/>
  <c r="I74" s="1"/>
  <c r="F73"/>
  <c r="L73" s="1"/>
  <c r="F72"/>
  <c r="L72" s="1"/>
  <c r="F71"/>
  <c r="L71" s="1"/>
  <c r="F70"/>
  <c r="I70" s="1"/>
  <c r="F69"/>
  <c r="L69" s="1"/>
  <c r="F68"/>
  <c r="L68" s="1"/>
  <c r="F67"/>
  <c r="L67" s="1"/>
  <c r="F66"/>
  <c r="I66" s="1"/>
  <c r="F65"/>
  <c r="L65" s="1"/>
  <c r="F64"/>
  <c r="L64" s="1"/>
  <c r="F63"/>
  <c r="L63" s="1"/>
  <c r="F62"/>
  <c r="I62" s="1"/>
  <c r="F61"/>
  <c r="L61" s="1"/>
  <c r="F60"/>
  <c r="L60" s="1"/>
  <c r="F59"/>
  <c r="L59" s="1"/>
  <c r="F58"/>
  <c r="I58" s="1"/>
  <c r="F57"/>
  <c r="L57" s="1"/>
  <c r="F56"/>
  <c r="L56" s="1"/>
  <c r="F55"/>
  <c r="L55" s="1"/>
  <c r="F54"/>
  <c r="I54" s="1"/>
  <c r="F53"/>
  <c r="L53" s="1"/>
  <c r="F52"/>
  <c r="L52" s="1"/>
  <c r="F51"/>
  <c r="L51" s="1"/>
  <c r="F50"/>
  <c r="I50" s="1"/>
  <c r="F49"/>
  <c r="L49" s="1"/>
  <c r="F48"/>
  <c r="L48" s="1"/>
  <c r="F47"/>
  <c r="L47" s="1"/>
  <c r="F46"/>
  <c r="I46" s="1"/>
  <c r="F45"/>
  <c r="L45" s="1"/>
  <c r="F44"/>
  <c r="L44" s="1"/>
  <c r="F43"/>
  <c r="L43" s="1"/>
  <c r="F42"/>
  <c r="I42" s="1"/>
  <c r="F41"/>
  <c r="L41" s="1"/>
  <c r="F40"/>
  <c r="L40" s="1"/>
  <c r="F39"/>
  <c r="L39" s="1"/>
  <c r="F38"/>
  <c r="I38" s="1"/>
  <c r="F37"/>
  <c r="L37" s="1"/>
  <c r="F36"/>
  <c r="L36" s="1"/>
  <c r="F35"/>
  <c r="L35" s="1"/>
  <c r="F34"/>
  <c r="I34" s="1"/>
  <c r="F33"/>
  <c r="L33" s="1"/>
  <c r="F32"/>
  <c r="L32" s="1"/>
  <c r="F31"/>
  <c r="L31" s="1"/>
  <c r="F30"/>
  <c r="I30" s="1"/>
  <c r="F29"/>
  <c r="L29" s="1"/>
  <c r="F28"/>
  <c r="L28" s="1"/>
  <c r="F27"/>
  <c r="L27" s="1"/>
  <c r="F26"/>
  <c r="I26" s="1"/>
  <c r="F25"/>
  <c r="L25" s="1"/>
  <c r="F24"/>
  <c r="L24" s="1"/>
  <c r="F23"/>
  <c r="L23" s="1"/>
  <c r="F22"/>
  <c r="I22" s="1"/>
  <c r="F21"/>
  <c r="L21" s="1"/>
  <c r="F20"/>
  <c r="L20" s="1"/>
  <c r="F19"/>
  <c r="L19" s="1"/>
  <c r="F18"/>
  <c r="I18" s="1"/>
  <c r="F17"/>
  <c r="L17" s="1"/>
  <c r="F16"/>
  <c r="L16" s="1"/>
  <c r="F15"/>
  <c r="L15" s="1"/>
  <c r="F14"/>
  <c r="I14" s="1"/>
  <c r="F13"/>
  <c r="L13" s="1"/>
  <c r="F12"/>
  <c r="L12" s="1"/>
  <c r="F11"/>
  <c r="L11" s="1"/>
  <c r="F10"/>
  <c r="I10" s="1"/>
  <c r="F9"/>
  <c r="L9" s="1"/>
  <c r="F8"/>
  <c r="L8" s="1"/>
  <c r="F7"/>
  <c r="L7" s="1"/>
  <c r="J83" l="1"/>
  <c r="K83"/>
  <c r="I47"/>
  <c r="I71"/>
  <c r="I72"/>
  <c r="L10"/>
  <c r="L74"/>
  <c r="I24"/>
  <c r="I65"/>
  <c r="I48"/>
  <c r="I25"/>
  <c r="L82"/>
  <c r="L18"/>
  <c r="I49"/>
  <c r="I31"/>
  <c r="I8"/>
  <c r="L26"/>
  <c r="I73"/>
  <c r="I55"/>
  <c r="I32"/>
  <c r="I9"/>
  <c r="L34"/>
  <c r="I79"/>
  <c r="I56"/>
  <c r="I33"/>
  <c r="I15"/>
  <c r="L42"/>
  <c r="I80"/>
  <c r="I57"/>
  <c r="I39"/>
  <c r="I16"/>
  <c r="L50"/>
  <c r="I81"/>
  <c r="I63"/>
  <c r="I40"/>
  <c r="I17"/>
  <c r="L58"/>
  <c r="I64"/>
  <c r="I41"/>
  <c r="I23"/>
  <c r="L66"/>
  <c r="L78"/>
  <c r="L70"/>
  <c r="L62"/>
  <c r="L54"/>
  <c r="L46"/>
  <c r="L38"/>
  <c r="L30"/>
  <c r="L22"/>
  <c r="L14"/>
  <c r="I75"/>
  <c r="I67"/>
  <c r="I59"/>
  <c r="I51"/>
  <c r="I43"/>
  <c r="I35"/>
  <c r="I27"/>
  <c r="I19"/>
  <c r="I11"/>
  <c r="I76"/>
  <c r="I68"/>
  <c r="I60"/>
  <c r="I52"/>
  <c r="I44"/>
  <c r="I36"/>
  <c r="I28"/>
  <c r="I20"/>
  <c r="I12"/>
  <c r="F83"/>
  <c r="I7"/>
  <c r="I77"/>
  <c r="I69"/>
  <c r="I61"/>
  <c r="I53"/>
  <c r="I45"/>
  <c r="I37"/>
  <c r="I29"/>
  <c r="I21"/>
  <c r="I13"/>
  <c r="L83" l="1"/>
  <c r="I83"/>
</calcChain>
</file>

<file path=xl/sharedStrings.xml><?xml version="1.0" encoding="utf-8"?>
<sst xmlns="http://schemas.openxmlformats.org/spreadsheetml/2006/main" count="246" uniqueCount="192">
  <si>
    <t>จังหวัด</t>
  </si>
  <si>
    <t>ที่</t>
  </si>
  <si>
    <t>หมายเหตุ</t>
  </si>
  <si>
    <t>นาย</t>
  </si>
  <si>
    <t>นาง</t>
  </si>
  <si>
    <t>นางสาว</t>
  </si>
  <si>
    <t>เกษตร:อื่นๆ</t>
  </si>
  <si>
    <t>ท่องเที่ยวชุมชน</t>
  </si>
  <si>
    <t>อื่นๆ</t>
  </si>
  <si>
    <t>เกษตร</t>
  </si>
  <si>
    <t>แปรรูป</t>
  </si>
  <si>
    <t>เกษตร:ปลูกพืช</t>
  </si>
  <si>
    <t>เกษตร:เลี้ยงสัตว์</t>
  </si>
  <si>
    <t>เกษตร:ประมง</t>
  </si>
  <si>
    <t>เกษตร:ผสมผสาน</t>
  </si>
  <si>
    <t>แปรรูป:อาหาร</t>
  </si>
  <si>
    <t>แปรรูป:เครื่องดื่ม</t>
  </si>
  <si>
    <t>แปรรูป:ผ้า เครื่องแต่งกาย</t>
  </si>
  <si>
    <t>แปรรูป:ของใช้ เครื่องประดับตกแต่ง</t>
  </si>
  <si>
    <t>แปรรูป:สมุนไพรที่ไม่ใช่อาหาร</t>
  </si>
  <si>
    <t>บริการ</t>
  </si>
  <si>
    <t>หมู่ที่</t>
  </si>
  <si>
    <t>จำนวนพื้นที่เป้าหมายสัมมาชีพชุมชน ปี 2561</t>
  </si>
  <si>
    <t>อำเภอ</t>
  </si>
  <si>
    <t>กระบี่</t>
  </si>
  <si>
    <t>กาญจนบุรี</t>
  </si>
  <si>
    <t>กาฬสินธุ์</t>
  </si>
  <si>
    <t>กำแพงเพชร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</si>
  <si>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</si>
  <si>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</si>
  <si>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</si>
  <si>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</si>
  <si>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</si>
  <si>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</si>
  <si>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</si>
  <si>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</si>
  <si>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</si>
  <si>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</si>
  <si>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</si>
  <si>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</si>
  <si>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</si>
  <si>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</si>
  <si>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</si>
  <si>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</si>
  <si>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</si>
  <si>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</si>
  <si>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</si>
  <si>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</si>
  <si>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</si>
  <si>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</si>
  <si>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</si>
  <si>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</si>
  <si>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</si>
  <si>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</si>
  <si>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</si>
  <si>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</si>
  <si>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</si>
  <si>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</si>
  <si>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</si>
  <si>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</si>
  <si>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</si>
  <si>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</si>
  <si>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</si>
  <si>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</si>
  <si>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</si>
  <si>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</si>
  <si>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</si>
  <si>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</si>
  <si>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</si>
  <si>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</si>
  <si>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</si>
  <si>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</si>
  <si>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</si>
  <si>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</si>
  <si>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</si>
  <si>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ลำปาง</t>
  </si>
  <si>
    <t>ลำพูน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</si>
  <si>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</si>
  <si>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</si>
  <si>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</si>
  <si>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</si>
  <si>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</si>
  <si>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</si>
  <si>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</si>
  <si>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</si>
  <si>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</si>
  <si>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</si>
  <si>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</si>
  <si>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</si>
  <si>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</si>
  <si>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</si>
  <si>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</si>
  <si>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</si>
  <si>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หนองบัวลำภู</t>
  </si>
  <si>
    <t>อ่างทอง</t>
  </si>
  <si>
    <t>อำนาจเจริญ</t>
  </si>
  <si>
    <t>อุดรธานี</t>
  </si>
  <si>
    <t>อุตรดิตถ์</t>
  </si>
  <si>
    <t>อุทัยธานี</t>
  </si>
  <si>
    <t>อุบลราชธานี</t>
  </si>
  <si>
    <t>รวมจำนวนหมู่บ้าน</t>
  </si>
  <si>
    <t>รวมจำนวนปราชญ์</t>
  </si>
  <si>
    <t>จำนวนปราชญ์หมู่บ้านเดิม</t>
  </si>
  <si>
    <t>จำนวนปราชญ์หมู่บ้านใหม่</t>
  </si>
  <si>
    <t>จำนวนปราชญ์ชุมชน (หมู่บ้านละ 5 คน)</t>
  </si>
  <si>
    <t>ขยายผลหมู่บ้านเดิม
(70%ของหมู่บ้านยุทธศาสตร์ที่ 1 )</t>
  </si>
  <si>
    <t>สร้างสัมมาชีพหมู่บ้านใหม่
(นอกพื้นที่ยุทธศาสตร์ที่ 1)</t>
  </si>
  <si>
    <t>จำนวนครัวเรือนหมู่บ้านเดิม</t>
  </si>
  <si>
    <t>จำนวนครัวเรือนหมู่บ้านใหม่</t>
  </si>
  <si>
    <t>รวมจำนวนครัวเรือน</t>
  </si>
  <si>
    <t>จำนวนครัวเรือนสัมมาชีพ (หมู่บ้านละ 5 คน)</t>
  </si>
  <si>
    <t>ทะเบียนจำนวนเป้าหมายโครงการสร้างสัมมาชีพชุมชน ประจำปีงบประมาณ พ.ศ. 2561</t>
  </si>
  <si>
    <t>ชื่อกลุ่ม</t>
  </si>
  <si>
    <t>ผลิตภัณฑ์กลุ่ม</t>
  </si>
  <si>
    <t>เลขที่</t>
  </si>
  <si>
    <t>ชื่อหมู่บ้าน</t>
  </si>
  <si>
    <t>ตำบล</t>
  </si>
  <si>
    <t>เบอร์โทรศัพท์ติดต่อ</t>
  </si>
  <si>
    <t>ชื่อ - สกุล
ประธานกลุ่ม</t>
  </si>
  <si>
    <t>ที่ตั้งกลุ่ม</t>
  </si>
  <si>
    <t>รหัส</t>
  </si>
  <si>
    <t>ประเภทผลิตภัณฑ์</t>
  </si>
  <si>
    <t>ท่องเที่ยว</t>
  </si>
  <si>
    <t>กลุ่ม</t>
  </si>
  <si>
    <t>ชื่อ - สกุล</t>
  </si>
  <si>
    <t>คำนำ
หน้าชื่อ</t>
  </si>
  <si>
    <t>แบบรายงานข้อมูลกลุ่มอาชีพ โครงการสร้างสัมมาชีพชุมชน ปี 2561</t>
  </si>
  <si>
    <t>โครงการสร้างสัมมาชีพชุมชนตามหลักปรัชญาของเศรษฐกิจพอเพียง ปี 2561</t>
  </si>
  <si>
    <t>พื้นที่</t>
  </si>
  <si>
    <t>จำนวน</t>
  </si>
  <si>
    <t>หมู่บ้าน</t>
  </si>
  <si>
    <t>ประเภท</t>
  </si>
  <si>
    <t>กลุ่มอาชีพ</t>
  </si>
  <si>
    <t>จำนวนกลุ่มที่บันทึก</t>
  </si>
  <si>
    <r>
      <t xml:space="preserve">ประเภทผลิตภัณฑ์
</t>
    </r>
    <r>
      <rPr>
        <sz val="10"/>
        <color rgb="FFFF0000"/>
        <rFont val="Tahoma"/>
        <family val="2"/>
        <scheme val="minor"/>
      </rPr>
      <t>**ใส่รหัสประเภทผลิตภัณฑ์ในช่องรหัส (</t>
    </r>
    <r>
      <rPr>
        <u/>
        <sz val="10"/>
        <color rgb="FFFF0000"/>
        <rFont val="Tahoma"/>
        <family val="2"/>
        <scheme val="minor"/>
      </rPr>
      <t>ดูรหัสได้ใน sheetรหัสประเภทผลิตภัณฑ์)</t>
    </r>
    <r>
      <rPr>
        <sz val="10"/>
        <color rgb="FFFF0000"/>
        <rFont val="Tahoma"/>
        <family val="2"/>
        <scheme val="minor"/>
      </rPr>
      <t xml:space="preserve"> แล้วข้อมูลประเภทผลิตภัณฑ์จะขึ้นอัตโนมัติ</t>
    </r>
  </si>
  <si>
    <t>นับอำเภอ</t>
  </si>
  <si>
    <t>นับตำบล</t>
  </si>
  <si>
    <t>นับหมู่บ้าน</t>
  </si>
  <si>
    <t>ชื่อ-สกุล ประธานกลุ่ม</t>
  </si>
  <si>
    <t>หัวข้อ</t>
  </si>
  <si>
    <t>ช่องรายการ</t>
  </si>
  <si>
    <t>คำอธิบาย</t>
  </si>
  <si>
    <t>คำอธิบายการบันทึกข้อมูลกลุ่มอาชีพที่จัดตั้งในปี 2561</t>
  </si>
  <si>
    <t>ชื่อกลุ่มอาชีพที่จัดตั้ง</t>
  </si>
  <si>
    <t>รหัสประเภทผลิตภัณฑ์ของกลุ่มอาชีพ สามารถดูรหัสได้ใน ชีท"รหัสประเภทผลิตภัณฑ์" แล้วข้อมูลในช่องประเภทผลิตภัณฑ์จะขึ้นอัตโนมัติ</t>
  </si>
  <si>
    <t>ข้อมูลจะขึ้นอัตโนมัติ เมื่อได้ใส่รหัสประเภทผลิตภัณฑ์ ในช่องรหัสแล้ว</t>
  </si>
  <si>
    <t>เลขที่สถานที่ตั้งกลุ่มอาชีพ</t>
  </si>
  <si>
    <t>เลขหมู่ของหมู่บ้าน</t>
  </si>
  <si>
    <t>ชื่อตำบล</t>
  </si>
  <si>
    <t>ชื่ออำเภอ</t>
  </si>
  <si>
    <t>คำนำหน้านาม นาย นาง หรือนางสาว สามารถเลือกจากรายการในช่องที่จะบันทึกได้ และสามารถcopyได้</t>
  </si>
  <si>
    <t>ชื่อ และนามสกุล ของประธานกลุ่มอาชีพ</t>
  </si>
  <si>
    <t>เบอร์โทรศํพท์ติดต่อของประธานกลุ่มอาชีพ หรือตัวแทนประสานงานของกลุ่มอาชีพ</t>
  </si>
  <si>
    <t>ผลิตภัณฑ์ สินค้า หรือบริการของกลุ่มอาชีพ</t>
  </si>
  <si>
    <t>รายงานสรุปข้อมูลกลุ่มอาชีพ</t>
  </si>
  <si>
    <t>*เพิ่มชื่อจังหวัด</t>
  </si>
  <si>
    <t>จันทร์สม ก๋างาม</t>
  </si>
  <si>
    <t>081-1642675</t>
  </si>
  <si>
    <t>ไร่ศิลาทอง</t>
  </si>
  <si>
    <t>พิชัย</t>
  </si>
  <si>
    <t>เมืองลำปาง</t>
  </si>
  <si>
    <t>กลุ่มเย็บหมอนโบราณ</t>
  </si>
  <si>
    <t>ที่รองนั่ง</t>
  </si>
  <si>
    <t>วัดไร่ศิลาทอง</t>
  </si>
  <si>
    <t xml:space="preserve"> -</t>
  </si>
  <si>
    <t>กลุ่มทำขนมทองม้วน</t>
  </si>
  <si>
    <t>ทองม้วน</t>
  </si>
  <si>
    <t>ห้วยน้ำเค็ม</t>
  </si>
  <si>
    <t>บ้านเสด็จ</t>
  </si>
  <si>
    <t>สุดา  ทิพันธ์</t>
  </si>
  <si>
    <t>061-3810069</t>
  </si>
  <si>
    <t>กลุ่มตัดเย็บ</t>
  </si>
  <si>
    <t>เสื้อพื้นเมือง</t>
  </si>
  <si>
    <t>ชัยมงคล</t>
  </si>
  <si>
    <t>นิคมพัฒนา</t>
  </si>
  <si>
    <t>อรัญญา  จันทรวิทูร</t>
  </si>
  <si>
    <t>089-5560227</t>
  </si>
  <si>
    <t>กลุ่มเลี้ยงไก่ใข่</t>
  </si>
  <si>
    <t>ใข่ไก่</t>
  </si>
  <si>
    <t>ต้นฮ่างพัฒนา</t>
  </si>
  <si>
    <t>บ้านค่า</t>
  </si>
  <si>
    <t>วันเพ็ญ  นันท์ตระกูล</t>
  </si>
  <si>
    <t>ต้นยาง</t>
  </si>
  <si>
    <t>ทุ่งฝาย</t>
  </si>
  <si>
    <t>จันทร์ดี  จันต๊ะวงค์</t>
  </si>
  <si>
    <t>089-8506819</t>
  </si>
  <si>
    <t>กลุ่มทำข้าวเกรียบ</t>
  </si>
  <si>
    <t>ข้าวเกรียบ</t>
  </si>
  <si>
    <t>หัวทุ่ง</t>
  </si>
  <si>
    <t>บ้านเป้า</t>
  </si>
  <si>
    <t>วันเพ็ญ  โกวงค์</t>
  </si>
  <si>
    <t>086-0269216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</si>
</sst>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18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</font>
    <font>
      <sz val="10"/>
      <name val="Arial"/>
      <family val="2"/>
    </font>
    <font>
      <sz val="14"/>
      <color theme="1"/>
      <name val="Tahoma"/>
      <family val="2"/>
      <charset val="222"/>
      <scheme val="minor"/>
    </font>
    <font>
      <sz val="14"/>
      <color theme="1" tint="0.249977111117893"/>
      <name val="Tahoma"/>
      <family val="2"/>
      <charset val="222"/>
      <scheme val="minor"/>
    </font>
    <font>
      <sz val="16"/>
      <name val="TH SarabunPSK"/>
      <family val="2"/>
    </font>
    <font>
      <b/>
      <sz val="16"/>
      <name val="TH SarabunPSK"/>
      <family val="2"/>
    </font>
    <font>
      <sz val="11"/>
      <color indexed="8"/>
      <name val="Tahoma"/>
      <family val="2"/>
      <charset val="22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2"/>
      <color theme="1"/>
      <name val="Tahoma"/>
      <family val="2"/>
      <scheme val="minor"/>
    </font>
    <font>
      <sz val="14"/>
      <color theme="1"/>
      <name val="Angsana New"/>
      <family val="1"/>
    </font>
    <font>
      <sz val="10"/>
      <color theme="1"/>
      <name val="Tahoma"/>
      <family val="2"/>
      <scheme val="minor"/>
    </font>
    <font>
      <sz val="10"/>
      <color rgb="FFFF0000"/>
      <name val="Tahoma"/>
      <family val="2"/>
      <scheme val="minor"/>
    </font>
    <font>
      <u/>
      <sz val="10"/>
      <color rgb="FFFF0000"/>
      <name val="Tahoma"/>
      <family val="2"/>
      <scheme val="minor"/>
    </font>
    <font>
      <sz val="10"/>
      <color theme="1" tint="0.249977111117893"/>
      <name val="Tahoma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DF79"/>
        <bgColor indexed="64"/>
      </patternFill>
    </fill>
    <fill>
      <patternFill patternType="solid">
        <fgColor rgb="FFFFEAA7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4" fillId="0" borderId="0" applyFont="0" applyFill="0" applyBorder="0" applyAlignment="0" applyProtection="0"/>
    <xf numFmtId="0" fontId="3" fillId="0" borderId="0"/>
    <xf numFmtId="0" fontId="4" fillId="0" borderId="0"/>
    <xf numFmtId="0" fontId="9" fillId="0" borderId="0"/>
    <xf numFmtId="9" fontId="1" fillId="0" borderId="0" applyFont="0" applyFill="0" applyBorder="0" applyAlignment="0" applyProtection="0"/>
  </cellStyleXfs>
  <cellXfs count="139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7" borderId="0" xfId="0" applyFont="1" applyFill="1" applyAlignment="1" applyProtection="1">
      <alignment horizontal="center" vertical="center" wrapText="1"/>
    </xf>
    <xf numFmtId="0" fontId="5" fillId="7" borderId="0" xfId="0" applyFont="1" applyFill="1" applyAlignment="1" applyProtection="1">
      <alignment horizontal="center" vertical="center"/>
    </xf>
    <xf numFmtId="0" fontId="6" fillId="3" borderId="0" xfId="0" applyFont="1" applyFill="1" applyAlignment="1" applyProtection="1">
      <alignment horizontal="left" vertical="center"/>
    </xf>
    <xf numFmtId="0" fontId="5" fillId="3" borderId="0" xfId="0" applyFont="1" applyFill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7" fillId="0" borderId="0" xfId="10" applyFont="1"/>
    <xf numFmtId="0" fontId="8" fillId="0" borderId="0" xfId="10" applyFont="1" applyAlignment="1">
      <alignment vertical="center"/>
    </xf>
    <xf numFmtId="0" fontId="7" fillId="0" borderId="0" xfId="10" applyFont="1" applyBorder="1"/>
    <xf numFmtId="187" fontId="7" fillId="8" borderId="0" xfId="1" applyNumberFormat="1" applyFont="1" applyFill="1" applyBorder="1"/>
    <xf numFmtId="0" fontId="8" fillId="0" borderId="0" xfId="10" applyFont="1"/>
    <xf numFmtId="0" fontId="7" fillId="0" borderId="5" xfId="10" applyFont="1" applyBorder="1" applyAlignment="1">
      <alignment horizontal="center"/>
    </xf>
    <xf numFmtId="0" fontId="7" fillId="0" borderId="5" xfId="11" applyFont="1" applyFill="1" applyBorder="1" applyAlignment="1">
      <alignment horizontal="left"/>
    </xf>
    <xf numFmtId="0" fontId="7" fillId="0" borderId="5" xfId="11" applyFont="1" applyFill="1" applyBorder="1" applyAlignment="1">
      <alignment horizontal="center"/>
    </xf>
    <xf numFmtId="0" fontId="7" fillId="0" borderId="2" xfId="10" applyFont="1" applyBorder="1" applyAlignment="1">
      <alignment horizontal="center"/>
    </xf>
    <xf numFmtId="0" fontId="7" fillId="0" borderId="2" xfId="11" applyFont="1" applyFill="1" applyBorder="1" applyAlignment="1">
      <alignment horizontal="left"/>
    </xf>
    <xf numFmtId="0" fontId="7" fillId="0" borderId="2" xfId="11" applyFont="1" applyFill="1" applyBorder="1" applyAlignment="1">
      <alignment horizontal="center"/>
    </xf>
    <xf numFmtId="0" fontId="7" fillId="0" borderId="13" xfId="10" applyFont="1" applyBorder="1" applyAlignment="1">
      <alignment horizontal="center"/>
    </xf>
    <xf numFmtId="0" fontId="7" fillId="0" borderId="13" xfId="11" applyFont="1" applyFill="1" applyBorder="1" applyAlignment="1">
      <alignment horizontal="left"/>
    </xf>
    <xf numFmtId="0" fontId="7" fillId="0" borderId="13" xfId="11" applyFont="1" applyFill="1" applyBorder="1" applyAlignment="1">
      <alignment horizontal="center"/>
    </xf>
    <xf numFmtId="187" fontId="8" fillId="0" borderId="0" xfId="10" applyNumberFormat="1" applyFont="1"/>
    <xf numFmtId="187" fontId="7" fillId="8" borderId="0" xfId="1" applyNumberFormat="1" applyFont="1" applyFill="1"/>
    <xf numFmtId="187" fontId="8" fillId="4" borderId="10" xfId="10" applyNumberFormat="1" applyFont="1" applyFill="1" applyBorder="1"/>
    <xf numFmtId="187" fontId="8" fillId="4" borderId="12" xfId="10" applyNumberFormat="1" applyFont="1" applyFill="1" applyBorder="1"/>
    <xf numFmtId="187" fontId="8" fillId="6" borderId="11" xfId="10" applyNumberFormat="1" applyFont="1" applyFill="1" applyBorder="1"/>
    <xf numFmtId="187" fontId="8" fillId="11" borderId="10" xfId="10" applyNumberFormat="1" applyFont="1" applyFill="1" applyBorder="1"/>
    <xf numFmtId="187" fontId="8" fillId="11" borderId="12" xfId="10" applyNumberFormat="1" applyFont="1" applyFill="1" applyBorder="1"/>
    <xf numFmtId="187" fontId="8" fillId="13" borderId="11" xfId="10" applyNumberFormat="1" applyFont="1" applyFill="1" applyBorder="1"/>
    <xf numFmtId="187" fontId="8" fillId="14" borderId="5" xfId="10" applyNumberFormat="1" applyFont="1" applyFill="1" applyBorder="1"/>
    <xf numFmtId="187" fontId="8" fillId="14" borderId="2" xfId="10" applyNumberFormat="1" applyFont="1" applyFill="1" applyBorder="1"/>
    <xf numFmtId="187" fontId="8" fillId="14" borderId="13" xfId="10" applyNumberFormat="1" applyFont="1" applyFill="1" applyBorder="1"/>
    <xf numFmtId="187" fontId="8" fillId="10" borderId="5" xfId="10" applyNumberFormat="1" applyFont="1" applyFill="1" applyBorder="1"/>
    <xf numFmtId="187" fontId="8" fillId="10" borderId="2" xfId="10" applyNumberFormat="1" applyFont="1" applyFill="1" applyBorder="1"/>
    <xf numFmtId="187" fontId="8" fillId="10" borderId="13" xfId="10" applyNumberFormat="1" applyFont="1" applyFill="1" applyBorder="1"/>
    <xf numFmtId="187" fontId="7" fillId="12" borderId="5" xfId="1" applyNumberFormat="1" applyFont="1" applyFill="1" applyBorder="1" applyAlignment="1">
      <alignment horizontal="center"/>
    </xf>
    <xf numFmtId="187" fontId="8" fillId="12" borderId="5" xfId="10" applyNumberFormat="1" applyFont="1" applyFill="1" applyBorder="1"/>
    <xf numFmtId="187" fontId="7" fillId="12" borderId="2" xfId="1" applyNumberFormat="1" applyFont="1" applyFill="1" applyBorder="1" applyAlignment="1">
      <alignment horizontal="center"/>
    </xf>
    <xf numFmtId="187" fontId="8" fillId="12" borderId="2" xfId="10" applyNumberFormat="1" applyFont="1" applyFill="1" applyBorder="1"/>
    <xf numFmtId="187" fontId="11" fillId="12" borderId="2" xfId="1" applyNumberFormat="1" applyFont="1" applyFill="1" applyBorder="1" applyAlignment="1">
      <alignment horizontal="center"/>
    </xf>
    <xf numFmtId="187" fontId="7" fillId="12" borderId="13" xfId="1" applyNumberFormat="1" applyFont="1" applyFill="1" applyBorder="1" applyAlignment="1">
      <alignment horizontal="center"/>
    </xf>
    <xf numFmtId="187" fontId="8" fillId="12" borderId="13" xfId="10" applyNumberFormat="1" applyFont="1" applyFill="1" applyBorder="1"/>
    <xf numFmtId="187" fontId="8" fillId="15" borderId="10" xfId="10" applyNumberFormat="1" applyFont="1" applyFill="1" applyBorder="1"/>
    <xf numFmtId="187" fontId="8" fillId="15" borderId="12" xfId="10" applyNumberFormat="1" applyFont="1" applyFill="1" applyBorder="1"/>
    <xf numFmtId="187" fontId="8" fillId="16" borderId="12" xfId="10" applyNumberFormat="1" applyFont="1" applyFill="1" applyBorder="1"/>
    <xf numFmtId="187" fontId="7" fillId="14" borderId="5" xfId="10" applyNumberFormat="1" applyFont="1" applyFill="1" applyBorder="1"/>
    <xf numFmtId="187" fontId="7" fillId="14" borderId="2" xfId="10" applyNumberFormat="1" applyFont="1" applyFill="1" applyBorder="1"/>
    <xf numFmtId="187" fontId="7" fillId="14" borderId="13" xfId="10" applyNumberFormat="1" applyFont="1" applyFill="1" applyBorder="1"/>
    <xf numFmtId="187" fontId="7" fillId="10" borderId="5" xfId="10" applyNumberFormat="1" applyFont="1" applyFill="1" applyBorder="1"/>
    <xf numFmtId="187" fontId="7" fillId="10" borderId="2" xfId="10" applyNumberFormat="1" applyFont="1" applyFill="1" applyBorder="1"/>
    <xf numFmtId="187" fontId="7" fillId="10" borderId="16" xfId="10" applyNumberFormat="1" applyFont="1" applyFill="1" applyBorder="1"/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</xf>
    <xf numFmtId="9" fontId="13" fillId="0" borderId="0" xfId="12" applyFont="1" applyAlignment="1" applyProtection="1"/>
    <xf numFmtId="1" fontId="13" fillId="0" borderId="0" xfId="1" applyNumberFormat="1" applyFont="1" applyAlignment="1" applyProtection="1">
      <alignment horizontal="center"/>
    </xf>
    <xf numFmtId="9" fontId="13" fillId="0" borderId="0" xfId="12" applyFont="1" applyProtection="1"/>
    <xf numFmtId="0" fontId="14" fillId="0" borderId="0" xfId="0" applyFont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14" fillId="2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18" borderId="0" xfId="0" applyFont="1" applyFill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  <protection locked="0"/>
    </xf>
    <xf numFmtId="49" fontId="14" fillId="0" borderId="0" xfId="0" applyNumberFormat="1" applyFont="1" applyAlignment="1" applyProtection="1">
      <alignment horizontal="center" vertical="center"/>
      <protection locked="0"/>
    </xf>
    <xf numFmtId="49" fontId="14" fillId="0" borderId="0" xfId="0" applyNumberFormat="1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 vertical="center"/>
    </xf>
    <xf numFmtId="0" fontId="14" fillId="13" borderId="0" xfId="0" applyFont="1" applyFill="1" applyAlignment="1" applyProtection="1">
      <alignment horizontal="center" vertical="center"/>
    </xf>
    <xf numFmtId="187" fontId="14" fillId="11" borderId="0" xfId="1" applyNumberFormat="1" applyFont="1" applyFill="1" applyAlignment="1" applyProtection="1">
      <alignment horizontal="center" vertical="center"/>
    </xf>
    <xf numFmtId="0" fontId="14" fillId="16" borderId="0" xfId="0" applyFont="1" applyFill="1" applyAlignment="1" applyProtection="1">
      <alignment horizontal="center" vertical="center"/>
    </xf>
    <xf numFmtId="187" fontId="14" fillId="15" borderId="0" xfId="1" applyNumberFormat="1" applyFont="1" applyFill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/>
    </xf>
    <xf numFmtId="0" fontId="14" fillId="0" borderId="2" xfId="0" applyFont="1" applyBorder="1" applyAlignment="1" applyProtection="1">
      <alignment horizontal="center"/>
      <protection locked="0"/>
    </xf>
    <xf numFmtId="0" fontId="17" fillId="0" borderId="2" xfId="0" applyFont="1" applyBorder="1" applyAlignment="1" applyProtection="1">
      <alignment horizontal="center"/>
      <protection locked="0"/>
    </xf>
    <xf numFmtId="0" fontId="17" fillId="0" borderId="2" xfId="0" applyFont="1" applyBorder="1" applyAlignment="1" applyProtection="1">
      <alignment horizontal="left"/>
      <protection locked="0"/>
    </xf>
    <xf numFmtId="49" fontId="17" fillId="0" borderId="2" xfId="0" applyNumberFormat="1" applyFont="1" applyBorder="1" applyAlignment="1" applyProtection="1">
      <alignment horizontal="center"/>
      <protection locked="0"/>
    </xf>
    <xf numFmtId="49" fontId="14" fillId="0" borderId="0" xfId="0" applyNumberFormat="1" applyFont="1" applyAlignment="1" applyProtection="1">
      <alignment horizontal="center"/>
      <protection locked="0"/>
    </xf>
    <xf numFmtId="9" fontId="13" fillId="0" borderId="0" xfId="12" applyFont="1" applyAlignment="1" applyProtection="1">
      <alignment horizontal="right"/>
    </xf>
    <xf numFmtId="0" fontId="14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vertical="center" wrapText="1"/>
    </xf>
    <xf numFmtId="0" fontId="14" fillId="6" borderId="17" xfId="0" applyFont="1" applyFill="1" applyBorder="1" applyAlignment="1" applyProtection="1">
      <alignment horizontal="center" vertical="center"/>
    </xf>
    <xf numFmtId="187" fontId="14" fillId="4" borderId="18" xfId="1" applyNumberFormat="1" applyFont="1" applyFill="1" applyBorder="1" applyAlignment="1" applyProtection="1">
      <alignment horizontal="center" vertical="center"/>
    </xf>
    <xf numFmtId="0" fontId="14" fillId="5" borderId="17" xfId="0" applyFont="1" applyFill="1" applyBorder="1" applyAlignment="1" applyProtection="1">
      <alignment horizontal="center" vertical="center"/>
    </xf>
    <xf numFmtId="0" fontId="14" fillId="19" borderId="17" xfId="0" applyFont="1" applyFill="1" applyBorder="1" applyAlignment="1" applyProtection="1">
      <alignment horizontal="center" vertical="center"/>
    </xf>
    <xf numFmtId="0" fontId="14" fillId="20" borderId="18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9" fontId="13" fillId="0" borderId="0" xfId="12" applyFont="1" applyProtection="1">
      <protection locked="0"/>
    </xf>
    <xf numFmtId="0" fontId="14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13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17" fillId="0" borderId="8" xfId="0" applyFont="1" applyBorder="1" applyAlignment="1" applyProtection="1">
      <alignment horizontal="left"/>
    </xf>
    <xf numFmtId="0" fontId="17" fillId="0" borderId="9" xfId="0" applyFont="1" applyBorder="1" applyAlignment="1" applyProtection="1">
      <alignment horizontal="left"/>
    </xf>
    <xf numFmtId="0" fontId="17" fillId="0" borderId="8" xfId="0" applyFont="1" applyBorder="1" applyAlignment="1" applyProtection="1">
      <alignment horizontal="center"/>
    </xf>
    <xf numFmtId="0" fontId="17" fillId="0" borderId="9" xfId="0" applyFont="1" applyBorder="1" applyAlignment="1" applyProtection="1">
      <alignment horizontal="center"/>
    </xf>
    <xf numFmtId="49" fontId="14" fillId="0" borderId="2" xfId="0" applyNumberFormat="1" applyFont="1" applyBorder="1" applyAlignment="1" applyProtection="1">
      <alignment horizontal="center" vertical="center" wrapText="1"/>
    </xf>
    <xf numFmtId="49" fontId="14" fillId="0" borderId="9" xfId="0" applyNumberFormat="1" applyFont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0" fontId="15" fillId="3" borderId="0" xfId="0" applyFont="1" applyFill="1" applyBorder="1" applyAlignment="1" applyProtection="1">
      <alignment horizontal="center" vertical="center"/>
      <protection locked="0"/>
    </xf>
    <xf numFmtId="0" fontId="14" fillId="0" borderId="8" xfId="0" applyFont="1" applyBorder="1" applyAlignment="1" applyProtection="1">
      <alignment horizontal="center" vertical="center" wrapText="1"/>
    </xf>
    <xf numFmtId="0" fontId="14" fillId="0" borderId="9" xfId="0" applyFont="1" applyBorder="1" applyAlignment="1" applyProtection="1">
      <alignment horizontal="center" vertical="center" wrapText="1"/>
    </xf>
    <xf numFmtId="0" fontId="14" fillId="17" borderId="0" xfId="0" applyFont="1" applyFill="1" applyBorder="1" applyAlignment="1" applyProtection="1">
      <alignment horizontal="center" vertical="center"/>
    </xf>
    <xf numFmtId="187" fontId="14" fillId="9" borderId="19" xfId="1" applyNumberFormat="1" applyFont="1" applyFill="1" applyBorder="1" applyAlignment="1" applyProtection="1">
      <alignment horizontal="center" vertical="center"/>
    </xf>
    <xf numFmtId="187" fontId="14" fillId="9" borderId="18" xfId="1" applyNumberFormat="1" applyFont="1" applyFill="1" applyBorder="1" applyAlignment="1" applyProtection="1">
      <alignment horizontal="center" vertical="center"/>
    </xf>
    <xf numFmtId="0" fontId="8" fillId="0" borderId="0" xfId="10" applyFont="1" applyAlignment="1">
      <alignment horizontal="center"/>
    </xf>
    <xf numFmtId="0" fontId="8" fillId="12" borderId="10" xfId="11" applyFont="1" applyFill="1" applyBorder="1" applyAlignment="1">
      <alignment horizontal="center" vertical="center" shrinkToFit="1"/>
    </xf>
    <xf numFmtId="0" fontId="8" fillId="12" borderId="12" xfId="11" applyFont="1" applyFill="1" applyBorder="1" applyAlignment="1">
      <alignment horizontal="center" vertical="center" shrinkToFit="1"/>
    </xf>
    <xf numFmtId="0" fontId="8" fillId="12" borderId="11" xfId="11" applyFont="1" applyFill="1" applyBorder="1" applyAlignment="1">
      <alignment horizontal="center" vertical="center" shrinkToFit="1"/>
    </xf>
    <xf numFmtId="0" fontId="8" fillId="12" borderId="3" xfId="10" applyFont="1" applyFill="1" applyBorder="1" applyAlignment="1">
      <alignment horizontal="center" vertical="center" wrapText="1"/>
    </xf>
    <xf numFmtId="0" fontId="8" fillId="12" borderId="14" xfId="10" applyFont="1" applyFill="1" applyBorder="1" applyAlignment="1">
      <alignment horizontal="center" vertical="center" wrapText="1"/>
    </xf>
    <xf numFmtId="0" fontId="8" fillId="12" borderId="4" xfId="10" applyFont="1" applyFill="1" applyBorder="1" applyAlignment="1">
      <alignment horizontal="center" vertical="center" wrapText="1"/>
    </xf>
    <xf numFmtId="187" fontId="10" fillId="12" borderId="3" xfId="1" applyNumberFormat="1" applyFont="1" applyFill="1" applyBorder="1" applyAlignment="1">
      <alignment horizontal="center" vertical="center" wrapText="1"/>
    </xf>
    <xf numFmtId="187" fontId="10" fillId="12" borderId="14" xfId="1" applyNumberFormat="1" applyFont="1" applyFill="1" applyBorder="1" applyAlignment="1">
      <alignment horizontal="center" vertical="center" wrapText="1"/>
    </xf>
    <xf numFmtId="187" fontId="10" fillId="12" borderId="4" xfId="1" applyNumberFormat="1" applyFont="1" applyFill="1" applyBorder="1" applyAlignment="1">
      <alignment horizontal="center" vertical="center" wrapText="1"/>
    </xf>
    <xf numFmtId="0" fontId="8" fillId="10" borderId="1" xfId="10" applyFont="1" applyFill="1" applyBorder="1" applyAlignment="1">
      <alignment horizontal="center" vertical="center" wrapText="1"/>
    </xf>
    <xf numFmtId="0" fontId="8" fillId="14" borderId="1" xfId="10" applyFont="1" applyFill="1" applyBorder="1" applyAlignment="1">
      <alignment horizontal="center" vertical="center" wrapText="1"/>
    </xf>
    <xf numFmtId="0" fontId="8" fillId="0" borderId="1" xfId="10" applyFont="1" applyBorder="1" applyAlignment="1">
      <alignment horizontal="center" vertical="center"/>
    </xf>
    <xf numFmtId="0" fontId="8" fillId="0" borderId="3" xfId="11" applyFont="1" applyFill="1" applyBorder="1" applyAlignment="1">
      <alignment horizontal="center" vertical="center" wrapText="1" shrinkToFit="1"/>
    </xf>
    <xf numFmtId="0" fontId="8" fillId="0" borderId="14" xfId="11" applyFont="1" applyFill="1" applyBorder="1" applyAlignment="1">
      <alignment horizontal="center" vertical="center" wrapText="1" shrinkToFit="1"/>
    </xf>
    <xf numFmtId="0" fontId="8" fillId="0" borderId="4" xfId="11" applyFont="1" applyFill="1" applyBorder="1" applyAlignment="1">
      <alignment horizontal="center" vertical="center" wrapText="1" shrinkToFit="1"/>
    </xf>
    <xf numFmtId="0" fontId="8" fillId="0" borderId="6" xfId="11" applyFont="1" applyFill="1" applyBorder="1" applyAlignment="1">
      <alignment horizontal="center" vertical="center" shrinkToFit="1"/>
    </xf>
    <xf numFmtId="0" fontId="8" fillId="0" borderId="15" xfId="11" applyFont="1" applyFill="1" applyBorder="1" applyAlignment="1">
      <alignment horizontal="center" vertical="center" shrinkToFit="1"/>
    </xf>
    <xf numFmtId="0" fontId="8" fillId="0" borderId="7" xfId="11" applyFont="1" applyFill="1" applyBorder="1" applyAlignment="1">
      <alignment horizontal="center" vertical="center" shrinkToFit="1"/>
    </xf>
    <xf numFmtId="0" fontId="13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</xf>
  </cellXfs>
  <cellStyles count="13">
    <cellStyle name="Comma 2" xfId="8"/>
    <cellStyle name="Normal 2" xfId="6"/>
    <cellStyle name="Normal_Sheet3" xfId="9"/>
    <cellStyle name="เครื่องหมายจุลภาค" xfId="1" builtinId="3"/>
    <cellStyle name="ปกติ" xfId="0" builtinId="0"/>
    <cellStyle name="ปกติ 2" xfId="2"/>
    <cellStyle name="ปกติ 3" xfId="3"/>
    <cellStyle name="ปกติ 4" xfId="4"/>
    <cellStyle name="ปกติ 5" xfId="5"/>
    <cellStyle name="ปกติ 6" xfId="7"/>
    <cellStyle name="ปกติ 7" xfId="10"/>
    <cellStyle name="ปกติ_เชิดชูเกียรติ-มชช 2 2" xfId="11"/>
    <cellStyle name="เปอร์เซ็นต์" xfId="12" builtinId="5"/>
  </cellStyles>
  <dxfs count="1">
    <dxf>
      <font>
        <b/>
        <i val="0"/>
        <color theme="0"/>
      </font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FFEAA7"/>
      <color rgb="FFFFDF79"/>
      <color rgb="FFAA2DFF"/>
      <color rgb="FF9900FF"/>
      <color rgb="FFFFECAF"/>
      <color rgb="FF0000FF"/>
      <color rgb="FFCC3300"/>
      <color rgb="FFFEF4E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workbookViewId="0">
      <selection activeCell="F7" sqref="F7"/>
    </sheetView>
  </sheetViews>
  <sheetFormatPr defaultColWidth="9" defaultRowHeight="21" customHeight="1"/>
  <cols>
    <col min="1" max="1" width="19.125" style="95" customWidth="1"/>
    <col min="2" max="2" width="23.25" style="95" customWidth="1"/>
    <col min="3" max="3" width="46.125" style="95" customWidth="1"/>
    <col min="4" max="16384" width="9" style="95"/>
  </cols>
  <sheetData>
    <row r="1" spans="1:3" ht="41.25" customHeight="1">
      <c r="A1" s="102" t="s">
        <v>142</v>
      </c>
      <c r="B1" s="102"/>
      <c r="C1" s="102"/>
    </row>
    <row r="2" spans="1:3" ht="13.5" customHeight="1">
      <c r="A2" s="102"/>
      <c r="B2" s="102"/>
      <c r="C2" s="102"/>
    </row>
    <row r="3" spans="1:3" ht="21" customHeight="1">
      <c r="A3" s="96" t="s">
        <v>139</v>
      </c>
      <c r="B3" s="96" t="s">
        <v>140</v>
      </c>
      <c r="C3" s="96" t="s">
        <v>141</v>
      </c>
    </row>
    <row r="4" spans="1:3" ht="21" customHeight="1">
      <c r="A4" s="97" t="s">
        <v>112</v>
      </c>
      <c r="B4" s="97"/>
      <c r="C4" s="97" t="s">
        <v>143</v>
      </c>
    </row>
    <row r="5" spans="1:3" ht="21" customHeight="1">
      <c r="A5" s="97" t="s">
        <v>113</v>
      </c>
      <c r="B5" s="97"/>
      <c r="C5" s="97" t="s">
        <v>153</v>
      </c>
    </row>
    <row r="6" spans="1:3" ht="52.5" customHeight="1">
      <c r="A6" s="97" t="s">
        <v>121</v>
      </c>
      <c r="B6" s="97" t="s">
        <v>120</v>
      </c>
      <c r="C6" s="98" t="s">
        <v>144</v>
      </c>
    </row>
    <row r="7" spans="1:3" ht="39.75" customHeight="1">
      <c r="A7" s="97"/>
      <c r="B7" s="97" t="s">
        <v>121</v>
      </c>
      <c r="C7" s="94" t="s">
        <v>145</v>
      </c>
    </row>
    <row r="8" spans="1:3" ht="21" customHeight="1">
      <c r="A8" s="97" t="s">
        <v>119</v>
      </c>
      <c r="B8" s="97" t="s">
        <v>114</v>
      </c>
      <c r="C8" s="97" t="s">
        <v>146</v>
      </c>
    </row>
    <row r="9" spans="1:3" ht="21" customHeight="1">
      <c r="A9" s="97"/>
      <c r="B9" s="97" t="s">
        <v>21</v>
      </c>
      <c r="C9" s="97" t="s">
        <v>147</v>
      </c>
    </row>
    <row r="10" spans="1:3" ht="21" customHeight="1">
      <c r="A10" s="97"/>
      <c r="B10" s="97" t="s">
        <v>130</v>
      </c>
      <c r="C10" s="97" t="s">
        <v>115</v>
      </c>
    </row>
    <row r="11" spans="1:3" ht="21" customHeight="1">
      <c r="A11" s="97"/>
      <c r="B11" s="97" t="s">
        <v>116</v>
      </c>
      <c r="C11" s="97" t="s">
        <v>148</v>
      </c>
    </row>
    <row r="12" spans="1:3" ht="21" customHeight="1">
      <c r="A12" s="97"/>
      <c r="B12" s="97" t="s">
        <v>23</v>
      </c>
      <c r="C12" s="97" t="s">
        <v>149</v>
      </c>
    </row>
    <row r="13" spans="1:3" ht="42.75" customHeight="1">
      <c r="A13" s="97" t="s">
        <v>138</v>
      </c>
      <c r="B13" s="97" t="s">
        <v>125</v>
      </c>
      <c r="C13" s="98" t="s">
        <v>150</v>
      </c>
    </row>
    <row r="14" spans="1:3" ht="21" customHeight="1">
      <c r="A14" s="97"/>
      <c r="B14" s="97" t="s">
        <v>124</v>
      </c>
      <c r="C14" s="97" t="s">
        <v>151</v>
      </c>
    </row>
    <row r="15" spans="1:3" ht="37.5" customHeight="1">
      <c r="A15" s="99" t="s">
        <v>117</v>
      </c>
      <c r="B15" s="99"/>
      <c r="C15" s="100" t="s">
        <v>152</v>
      </c>
    </row>
  </sheetData>
  <mergeCells count="2">
    <mergeCell ref="A1:C1"/>
    <mergeCell ref="A2:C2"/>
  </mergeCells>
  <pageMargins left="0.25" right="0.25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02"/>
  <sheetViews>
    <sheetView tabSelected="1" workbookViewId="0">
      <selection sqref="A1:O12"/>
    </sheetView>
  </sheetViews>
  <sheetFormatPr defaultColWidth="17.25" defaultRowHeight="18.75" customHeight="1"/>
  <cols>
    <col min="1" max="1" width="4.875" style="60" customWidth="1"/>
    <col min="2" max="2" width="14.75" style="60" customWidth="1"/>
    <col min="3" max="3" width="11.5" style="60" customWidth="1"/>
    <col min="4" max="4" width="6.25" style="60" customWidth="1"/>
    <col min="5" max="6" width="7.875" style="60" customWidth="1"/>
    <col min="7" max="7" width="5.375" style="60" customWidth="1"/>
    <col min="8" max="8" width="5.875" style="60" customWidth="1"/>
    <col min="9" max="9" width="9.875" style="60" customWidth="1"/>
    <col min="10" max="10" width="9.25" style="60" customWidth="1"/>
    <col min="11" max="11" width="10.25" style="60" customWidth="1"/>
    <col min="12" max="12" width="7" style="60" customWidth="1"/>
    <col min="13" max="13" width="14.75" style="60" customWidth="1"/>
    <col min="14" max="14" width="10.75" style="79" customWidth="1"/>
    <col min="15" max="15" width="9.625" style="60" customWidth="1"/>
    <col min="16" max="16" width="10.125" style="60" hidden="1" customWidth="1"/>
    <col min="17" max="19" width="0" style="60" hidden="1" customWidth="1"/>
    <col min="20" max="16384" width="17.25" style="60"/>
  </cols>
  <sheetData>
    <row r="1" spans="1:19" ht="33" customHeight="1">
      <c r="A1" s="110" t="s">
        <v>126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9" s="65" customFormat="1" ht="23.25" customHeight="1">
      <c r="A2" s="61"/>
      <c r="B2" s="62" t="s">
        <v>0</v>
      </c>
      <c r="C2" s="111" t="s">
        <v>155</v>
      </c>
      <c r="D2" s="111"/>
      <c r="E2" s="63" t="s">
        <v>75</v>
      </c>
      <c r="F2" s="114" t="s">
        <v>133</v>
      </c>
      <c r="G2" s="114"/>
      <c r="H2" s="114"/>
      <c r="I2" s="64">
        <f>COUNTA(B7:B302)</f>
        <v>6</v>
      </c>
      <c r="N2" s="66"/>
    </row>
    <row r="3" spans="1:19" s="61" customFormat="1" ht="5.25" customHeight="1">
      <c r="B3" s="63"/>
      <c r="C3" s="63"/>
      <c r="D3" s="63"/>
      <c r="E3" s="63"/>
      <c r="F3" s="63"/>
      <c r="N3" s="67"/>
    </row>
    <row r="4" spans="1:19" s="65" customFormat="1" ht="26.25" customHeight="1">
      <c r="A4" s="68"/>
      <c r="B4" s="85" t="s">
        <v>9</v>
      </c>
      <c r="C4" s="86">
        <f xml:space="preserve"> COUNTIFS(D7:D32,"&gt;=11",D7:D32,"&lt;=15")</f>
        <v>2</v>
      </c>
      <c r="D4" s="69" t="s">
        <v>10</v>
      </c>
      <c r="E4" s="70">
        <f xml:space="preserve"> COUNTIFS(D7:D32,"&gt;=21",D7:D32,"&lt;=25")</f>
        <v>4</v>
      </c>
      <c r="F4" s="87" t="s">
        <v>122</v>
      </c>
      <c r="G4" s="115">
        <f xml:space="preserve"> COUNTIFS(D7:D32,"=31")</f>
        <v>0</v>
      </c>
      <c r="H4" s="116"/>
      <c r="I4" s="71" t="s">
        <v>20</v>
      </c>
      <c r="J4" s="72">
        <f xml:space="preserve"> COUNTIFS(D7:D32,"=41")</f>
        <v>0</v>
      </c>
      <c r="K4" s="88" t="s">
        <v>8</v>
      </c>
      <c r="L4" s="89">
        <f xml:space="preserve"> COUNTIFS(D7:D32,"=51")</f>
        <v>0</v>
      </c>
    </row>
    <row r="5" spans="1:19" s="73" customFormat="1" ht="48.75" customHeight="1">
      <c r="A5" s="109" t="s">
        <v>1</v>
      </c>
      <c r="B5" s="109" t="s">
        <v>112</v>
      </c>
      <c r="C5" s="109" t="s">
        <v>113</v>
      </c>
      <c r="D5" s="109" t="s">
        <v>134</v>
      </c>
      <c r="E5" s="109"/>
      <c r="F5" s="109"/>
      <c r="G5" s="109" t="s">
        <v>119</v>
      </c>
      <c r="H5" s="109"/>
      <c r="I5" s="109"/>
      <c r="J5" s="109"/>
      <c r="K5" s="109"/>
      <c r="L5" s="112" t="s">
        <v>118</v>
      </c>
      <c r="M5" s="113"/>
      <c r="N5" s="107" t="s">
        <v>117</v>
      </c>
      <c r="O5" s="109" t="s">
        <v>2</v>
      </c>
      <c r="Q5" s="81"/>
      <c r="R5" s="82"/>
      <c r="S5" s="82"/>
    </row>
    <row r="6" spans="1:19" s="73" customFormat="1" ht="30.75" customHeight="1">
      <c r="A6" s="109"/>
      <c r="B6" s="109"/>
      <c r="C6" s="109"/>
      <c r="D6" s="83" t="s">
        <v>120</v>
      </c>
      <c r="E6" s="112" t="s">
        <v>121</v>
      </c>
      <c r="F6" s="113"/>
      <c r="G6" s="83" t="s">
        <v>114</v>
      </c>
      <c r="H6" s="83" t="s">
        <v>21</v>
      </c>
      <c r="I6" s="93" t="s">
        <v>130</v>
      </c>
      <c r="J6" s="83" t="s">
        <v>116</v>
      </c>
      <c r="K6" s="84" t="s">
        <v>23</v>
      </c>
      <c r="L6" s="83" t="s">
        <v>125</v>
      </c>
      <c r="M6" s="83" t="s">
        <v>124</v>
      </c>
      <c r="N6" s="108"/>
      <c r="O6" s="109"/>
      <c r="Q6" s="82" t="s">
        <v>135</v>
      </c>
      <c r="R6" s="82" t="s">
        <v>136</v>
      </c>
      <c r="S6" s="82" t="s">
        <v>137</v>
      </c>
    </row>
    <row r="7" spans="1:19" ht="18.75" customHeight="1">
      <c r="A7" s="75">
        <v>1</v>
      </c>
      <c r="B7" s="77" t="s">
        <v>161</v>
      </c>
      <c r="C7" s="77" t="s">
        <v>162</v>
      </c>
      <c r="D7" s="76">
        <v>24</v>
      </c>
      <c r="E7" s="103" t="str">
        <f>IF(D7=11,"เกษตร:ปลูกพืช",IF(D7=12,"เกษตร:เลี้ยงสัตว์",IF(D7=13,"เกษตร:ประมง",IF(D7=14,"เกษตร:ผสมผสาน",IF(D7=15,"เกษตร:อื่นๆ",IF(D7=21,"แปรรูป:อาหาร",IF(D7=22,"แปรรูป:เครื่องดื่ม",IF(D7=23,"แปรรูป:ผ้า เครื่องแต่งกาย",IF(D7=24,"แปรรูป:ของใช้ ประดับ ตกแต่ง",IF(D7=25,"แปรรูป:สมุนไพรที่ไม่ใช่อาหาร",IF(D7=31,"ท่องเที่ยวชุมชน",IF(D7=41,"บริการ",IF(D7=51,"อื่นๆ",IF(D7="","","รหัสไม่ถูกต้อง"))))))))))))))</f>
        <v>แปรรูป:ของใช้ ประดับ ตกแต่ง</v>
      </c>
      <c r="F7" s="104"/>
      <c r="G7" s="76" t="s">
        <v>164</v>
      </c>
      <c r="H7" s="76">
        <v>10</v>
      </c>
      <c r="I7" s="77" t="s">
        <v>158</v>
      </c>
      <c r="J7" s="77" t="s">
        <v>159</v>
      </c>
      <c r="K7" s="76" t="s">
        <v>160</v>
      </c>
      <c r="L7" s="76" t="s">
        <v>4</v>
      </c>
      <c r="M7" s="77" t="s">
        <v>156</v>
      </c>
      <c r="N7" s="78" t="s">
        <v>157</v>
      </c>
      <c r="O7" s="76" t="s">
        <v>163</v>
      </c>
      <c r="P7" s="74" t="s">
        <v>3</v>
      </c>
      <c r="Q7" s="74">
        <f>IF(COUNTIF(K$7:K7,K7)=1,1,0)</f>
        <v>1</v>
      </c>
      <c r="R7" s="74">
        <f>IF(COUNTIF(J$7:J7,J7)=1,1,0)</f>
        <v>1</v>
      </c>
      <c r="S7" s="74">
        <f>IF(COUNTIF(I$7:I7,I7)=1,1,0)</f>
        <v>1</v>
      </c>
    </row>
    <row r="8" spans="1:19" ht="18.75" customHeight="1">
      <c r="A8" s="75">
        <v>2</v>
      </c>
      <c r="B8" s="77" t="s">
        <v>165</v>
      </c>
      <c r="C8" s="77" t="s">
        <v>166</v>
      </c>
      <c r="D8" s="76">
        <v>21</v>
      </c>
      <c r="E8" s="103" t="str">
        <f t="shared" ref="E8" si="0">IF(D8=11,"เกษตร:ปลูกพืช",IF(D8=12,"เกษตร:เลี้ยงสัตว์",IF(D8=13,"เกษตร:ประมง",IF(D8=14,"เกษตร:ผสมผสาน",IF(D8=15,"เกษตร:อื่นๆ",IF(D8=21,"แปรรูป:อาหาร",IF(D8=22,"แปรรูป:เครื่องดื่ม",IF(D8=23,"แปรรูป:ผ้า เครื่องแต่งกาย",IF(D8=24,"แปรรูป:ของใช้ ประดับ ตกแต่ง",IF(D8=25,"แปรรูป:สมุนไพรที่ไม่ใช่อาหาร",IF(D8=31,"ท่องเที่ยวชุมชน",IF(D8=41,"บริการ",IF(D8=51,"อื่นๆ",IF(D8="","","รหัสไม่ถูกต้อง"))))))))))))))</f>
        <v>แปรรูป:อาหาร</v>
      </c>
      <c r="F8" s="104"/>
      <c r="G8" s="76">
        <v>111</v>
      </c>
      <c r="H8" s="76">
        <v>7</v>
      </c>
      <c r="I8" s="77" t="s">
        <v>167</v>
      </c>
      <c r="J8" s="77" t="s">
        <v>168</v>
      </c>
      <c r="K8" s="76" t="s">
        <v>160</v>
      </c>
      <c r="L8" s="76" t="s">
        <v>4</v>
      </c>
      <c r="M8" s="77" t="s">
        <v>169</v>
      </c>
      <c r="N8" s="78" t="s">
        <v>170</v>
      </c>
      <c r="O8" s="76"/>
      <c r="P8" s="74" t="s">
        <v>4</v>
      </c>
      <c r="Q8" s="74">
        <f>IF(COUNTIF(K$7:K8,K8)=1,1,0)</f>
        <v>0</v>
      </c>
      <c r="R8" s="74">
        <f>IF(COUNTIF(J$7:J8,J8)=1,1,0)</f>
        <v>1</v>
      </c>
      <c r="S8" s="74">
        <f>IF(COUNTIF(I$7:I8,I8)=1,1,0)</f>
        <v>1</v>
      </c>
    </row>
    <row r="9" spans="1:19" ht="18.75" customHeight="1">
      <c r="A9" s="75">
        <v>3</v>
      </c>
      <c r="B9" s="77" t="s">
        <v>171</v>
      </c>
      <c r="C9" s="77" t="s">
        <v>172</v>
      </c>
      <c r="D9" s="76">
        <v>23</v>
      </c>
      <c r="E9" s="103" t="str">
        <f t="shared" ref="E9:E72" si="1">IF(D9=11,"เกษตร:ปลูกพืช",IF(D9=12,"เกษตร:เลี้ยงสัตว์",IF(D9=13,"เกษตร:ประมง",IF(D9=14,"เกษตร:ผสมผสาน",IF(D9=15,"เกษตร:อื่นๆ",IF(D9=21,"แปรรูป:อาหาร",IF(D9=22,"แปรรูป:เครื่องดื่ม",IF(D9=23,"แปรรูป:ผ้า เครื่องแต่งกาย",IF(D9=24,"แปรรูป:ของใช้ ประดับ ตกแต่ง",IF(D9=25,"แปรรูป:สมุนไพรที่ไม่ใช่อาหาร",IF(D9=31,"ท่องเที่ยวชุมชน",IF(D9=41,"บริการ",IF(D9=51,"อื่นๆ",IF(D9="","","รหัสไม่ถูกต้อง"))))))))))))))</f>
        <v>แปรรูป:ผ้า เครื่องแต่งกาย</v>
      </c>
      <c r="F9" s="104"/>
      <c r="G9" s="76">
        <v>119</v>
      </c>
      <c r="H9" s="76">
        <v>2</v>
      </c>
      <c r="I9" s="77" t="s">
        <v>173</v>
      </c>
      <c r="J9" s="77" t="s">
        <v>174</v>
      </c>
      <c r="K9" s="76" t="s">
        <v>160</v>
      </c>
      <c r="L9" s="76" t="s">
        <v>4</v>
      </c>
      <c r="M9" s="77" t="s">
        <v>175</v>
      </c>
      <c r="N9" s="78" t="s">
        <v>176</v>
      </c>
      <c r="O9" s="76"/>
      <c r="P9" s="74" t="s">
        <v>5</v>
      </c>
      <c r="Q9" s="74">
        <f>IF(COUNTIF(K$7:K9,K9)=1,1,0)</f>
        <v>0</v>
      </c>
      <c r="R9" s="74">
        <f>IF(COUNTIF(J$7:J9,J9)=1,1,0)</f>
        <v>1</v>
      </c>
      <c r="S9" s="74">
        <f>IF(COUNTIF(I$7:I9,I9)=1,1,0)</f>
        <v>1</v>
      </c>
    </row>
    <row r="10" spans="1:19" ht="18.75" customHeight="1">
      <c r="A10" s="75">
        <v>4</v>
      </c>
      <c r="B10" s="77" t="s">
        <v>177</v>
      </c>
      <c r="C10" s="77" t="s">
        <v>178</v>
      </c>
      <c r="D10" s="76">
        <v>12</v>
      </c>
      <c r="E10" s="103" t="str">
        <f t="shared" si="1"/>
        <v>เกษตร:เลี้ยงสัตว์</v>
      </c>
      <c r="F10" s="104"/>
      <c r="G10" s="76">
        <v>378</v>
      </c>
      <c r="H10" s="76">
        <v>7</v>
      </c>
      <c r="I10" s="77" t="s">
        <v>179</v>
      </c>
      <c r="J10" s="77" t="s">
        <v>180</v>
      </c>
      <c r="K10" s="76" t="s">
        <v>160</v>
      </c>
      <c r="L10" s="76" t="s">
        <v>4</v>
      </c>
      <c r="M10" s="77" t="s">
        <v>181</v>
      </c>
      <c r="N10" s="78" t="s">
        <v>164</v>
      </c>
      <c r="O10" s="76"/>
      <c r="Q10" s="74">
        <f>IF(COUNTIF(K$7:K10,K10)=1,1,0)</f>
        <v>0</v>
      </c>
      <c r="R10" s="74">
        <f>IF(COUNTIF(J$7:J10,J10)=1,1,0)</f>
        <v>1</v>
      </c>
      <c r="S10" s="74">
        <f>IF(COUNTIF(I$7:I10,I10)=1,1,0)</f>
        <v>1</v>
      </c>
    </row>
    <row r="11" spans="1:19" ht="18.75" customHeight="1">
      <c r="A11" s="75">
        <v>5</v>
      </c>
      <c r="B11" s="77" t="s">
        <v>186</v>
      </c>
      <c r="C11" s="77" t="s">
        <v>187</v>
      </c>
      <c r="D11" s="76">
        <v>21</v>
      </c>
      <c r="E11" s="103" t="str">
        <f t="shared" si="1"/>
        <v>แปรรูป:อาหาร</v>
      </c>
      <c r="F11" s="104"/>
      <c r="G11" s="76">
        <v>82</v>
      </c>
      <c r="H11" s="76">
        <v>8</v>
      </c>
      <c r="I11" s="77" t="s">
        <v>182</v>
      </c>
      <c r="J11" s="77" t="s">
        <v>183</v>
      </c>
      <c r="K11" s="76" t="s">
        <v>160</v>
      </c>
      <c r="L11" s="76" t="s">
        <v>4</v>
      </c>
      <c r="M11" s="77" t="s">
        <v>184</v>
      </c>
      <c r="N11" s="78" t="s">
        <v>185</v>
      </c>
      <c r="O11" s="76"/>
      <c r="Q11" s="74">
        <f>IF(COUNTIF(K$7:K11,K11)=1,1,0)</f>
        <v>0</v>
      </c>
      <c r="R11" s="74">
        <f>IF(COUNTIF(J$7:J11,J11)=1,1,0)</f>
        <v>1</v>
      </c>
      <c r="S11" s="74">
        <f>IF(COUNTIF(I$7:I11,I11)=1,1,0)</f>
        <v>1</v>
      </c>
    </row>
    <row r="12" spans="1:19" ht="18.75" customHeight="1">
      <c r="A12" s="75">
        <v>6</v>
      </c>
      <c r="B12" s="77" t="s">
        <v>177</v>
      </c>
      <c r="C12" s="77" t="s">
        <v>178</v>
      </c>
      <c r="D12" s="76">
        <v>12</v>
      </c>
      <c r="E12" s="103" t="str">
        <f t="shared" si="1"/>
        <v>เกษตร:เลี้ยงสัตว์</v>
      </c>
      <c r="F12" s="104"/>
      <c r="G12" s="76">
        <v>58</v>
      </c>
      <c r="H12" s="76">
        <v>9</v>
      </c>
      <c r="I12" s="77" t="s">
        <v>188</v>
      </c>
      <c r="J12" s="77" t="s">
        <v>189</v>
      </c>
      <c r="K12" s="76" t="s">
        <v>160</v>
      </c>
      <c r="L12" s="76" t="s">
        <v>4</v>
      </c>
      <c r="M12" s="76" t="s">
        <v>190</v>
      </c>
      <c r="N12" s="78" t="s">
        <v>191</v>
      </c>
      <c r="O12" s="76"/>
      <c r="Q12" s="74">
        <f>IF(COUNTIF(K$7:K12,K12)=1,1,0)</f>
        <v>0</v>
      </c>
      <c r="R12" s="74">
        <f>IF(COUNTIF(J$7:J12,J12)=1,1,0)</f>
        <v>1</v>
      </c>
      <c r="S12" s="74">
        <f>IF(COUNTIF(I$7:I12,I12)=1,1,0)</f>
        <v>1</v>
      </c>
    </row>
    <row r="13" spans="1:19" ht="18.75" customHeight="1">
      <c r="A13" s="75">
        <v>7</v>
      </c>
      <c r="B13" s="76"/>
      <c r="C13" s="76"/>
      <c r="D13" s="76"/>
      <c r="E13" s="105" t="str">
        <f t="shared" si="1"/>
        <v/>
      </c>
      <c r="F13" s="106"/>
      <c r="G13" s="76"/>
      <c r="H13" s="76"/>
      <c r="I13" s="76"/>
      <c r="J13" s="76"/>
      <c r="K13" s="76"/>
      <c r="L13" s="76"/>
      <c r="M13" s="76"/>
      <c r="N13" s="78"/>
      <c r="O13" s="76"/>
      <c r="Q13" s="74">
        <f>IF(COUNTIF(K$7:K13,K13)=1,1,0)</f>
        <v>0</v>
      </c>
      <c r="R13" s="74">
        <f>IF(COUNTIF(J$7:J13,J13)=1,1,0)</f>
        <v>0</v>
      </c>
      <c r="S13" s="74">
        <f>IF(COUNTIF(I$7:I13,I13)=1,1,0)</f>
        <v>0</v>
      </c>
    </row>
    <row r="14" spans="1:19" ht="18.75" customHeight="1">
      <c r="A14" s="75">
        <v>8</v>
      </c>
      <c r="B14" s="76"/>
      <c r="C14" s="76"/>
      <c r="D14" s="76"/>
      <c r="E14" s="105" t="str">
        <f t="shared" si="1"/>
        <v/>
      </c>
      <c r="F14" s="106"/>
      <c r="G14" s="76"/>
      <c r="H14" s="76"/>
      <c r="I14" s="76"/>
      <c r="J14" s="76"/>
      <c r="K14" s="76"/>
      <c r="L14" s="76"/>
      <c r="M14" s="76"/>
      <c r="N14" s="78"/>
      <c r="O14" s="76"/>
      <c r="Q14" s="74">
        <f>IF(COUNTIF(K$7:K14,K14)=1,1,0)</f>
        <v>0</v>
      </c>
      <c r="R14" s="74">
        <f>IF(COUNTIF(J$7:J14,J14)=1,1,0)</f>
        <v>0</v>
      </c>
      <c r="S14" s="74">
        <f>IF(COUNTIF(I$7:I14,I14)=1,1,0)</f>
        <v>0</v>
      </c>
    </row>
    <row r="15" spans="1:19" ht="18.75" customHeight="1">
      <c r="A15" s="75">
        <v>9</v>
      </c>
      <c r="B15" s="76"/>
      <c r="C15" s="76"/>
      <c r="D15" s="76"/>
      <c r="E15" s="105" t="str">
        <f t="shared" si="1"/>
        <v/>
      </c>
      <c r="F15" s="106"/>
      <c r="G15" s="76"/>
      <c r="H15" s="76"/>
      <c r="I15" s="76"/>
      <c r="J15" s="76"/>
      <c r="K15" s="76"/>
      <c r="L15" s="76"/>
      <c r="M15" s="76"/>
      <c r="N15" s="78"/>
      <c r="O15" s="76"/>
      <c r="Q15" s="74">
        <f>IF(COUNTIF(K$7:K15,K15)=1,1,0)</f>
        <v>0</v>
      </c>
      <c r="R15" s="74">
        <f>IF(COUNTIF(J$7:J15,J15)=1,1,0)</f>
        <v>0</v>
      </c>
      <c r="S15" s="74">
        <f>IF(COUNTIF(I$7:I15,I15)=1,1,0)</f>
        <v>0</v>
      </c>
    </row>
    <row r="16" spans="1:19" ht="18.75" customHeight="1">
      <c r="A16" s="75">
        <v>10</v>
      </c>
      <c r="B16" s="76"/>
      <c r="C16" s="76"/>
      <c r="D16" s="76"/>
      <c r="E16" s="105" t="str">
        <f t="shared" si="1"/>
        <v/>
      </c>
      <c r="F16" s="106"/>
      <c r="G16" s="76"/>
      <c r="H16" s="76"/>
      <c r="I16" s="76"/>
      <c r="J16" s="76"/>
      <c r="K16" s="76"/>
      <c r="L16" s="76"/>
      <c r="M16" s="76"/>
      <c r="N16" s="78"/>
      <c r="O16" s="76"/>
      <c r="Q16" s="74">
        <f>IF(COUNTIF(K$7:K16,K16)=1,1,0)</f>
        <v>0</v>
      </c>
      <c r="R16" s="74">
        <f>IF(COUNTIF(J$7:J16,J16)=1,1,0)</f>
        <v>0</v>
      </c>
      <c r="S16" s="74">
        <f>IF(COUNTIF(I$7:I16,I16)=1,1,0)</f>
        <v>0</v>
      </c>
    </row>
    <row r="17" spans="1:19" ht="18.75" customHeight="1">
      <c r="A17" s="75">
        <v>11</v>
      </c>
      <c r="B17" s="76"/>
      <c r="C17" s="76"/>
      <c r="D17" s="76"/>
      <c r="E17" s="105" t="str">
        <f t="shared" si="1"/>
        <v/>
      </c>
      <c r="F17" s="106"/>
      <c r="G17" s="76"/>
      <c r="H17" s="76"/>
      <c r="I17" s="76"/>
      <c r="J17" s="76"/>
      <c r="K17" s="76"/>
      <c r="L17" s="76"/>
      <c r="M17" s="76"/>
      <c r="N17" s="78"/>
      <c r="O17" s="76"/>
      <c r="Q17" s="74">
        <f>IF(COUNTIF(K$7:K17,K17)=1,1,0)</f>
        <v>0</v>
      </c>
      <c r="R17" s="74">
        <f>IF(COUNTIF(J$7:J17,J17)=1,1,0)</f>
        <v>0</v>
      </c>
      <c r="S17" s="74">
        <f>IF(COUNTIF(I$7:I17,I17)=1,1,0)</f>
        <v>0</v>
      </c>
    </row>
    <row r="18" spans="1:19" ht="18.75" customHeight="1">
      <c r="A18" s="75">
        <v>12</v>
      </c>
      <c r="B18" s="76"/>
      <c r="C18" s="76"/>
      <c r="D18" s="76"/>
      <c r="E18" s="105" t="str">
        <f t="shared" si="1"/>
        <v/>
      </c>
      <c r="F18" s="106"/>
      <c r="G18" s="76"/>
      <c r="H18" s="76"/>
      <c r="I18" s="76"/>
      <c r="J18" s="76"/>
      <c r="K18" s="76"/>
      <c r="L18" s="76"/>
      <c r="M18" s="76"/>
      <c r="N18" s="78"/>
      <c r="O18" s="76"/>
      <c r="Q18" s="74">
        <f>IF(COUNTIF(K$7:K18,K18)=1,1,0)</f>
        <v>0</v>
      </c>
      <c r="R18" s="74">
        <f>IF(COUNTIF(J$7:J18,J18)=1,1,0)</f>
        <v>0</v>
      </c>
      <c r="S18" s="74">
        <f>IF(COUNTIF(I$7:I18,I18)=1,1,0)</f>
        <v>0</v>
      </c>
    </row>
    <row r="19" spans="1:19" ht="18.75" customHeight="1">
      <c r="A19" s="75">
        <v>13</v>
      </c>
      <c r="B19" s="76"/>
      <c r="C19" s="76"/>
      <c r="D19" s="76"/>
      <c r="E19" s="105" t="str">
        <f t="shared" si="1"/>
        <v/>
      </c>
      <c r="F19" s="106"/>
      <c r="G19" s="76"/>
      <c r="H19" s="76"/>
      <c r="I19" s="76"/>
      <c r="J19" s="76"/>
      <c r="K19" s="76"/>
      <c r="L19" s="76"/>
      <c r="M19" s="76"/>
      <c r="N19" s="78"/>
      <c r="O19" s="76"/>
      <c r="Q19" s="74">
        <f>IF(COUNTIF(K$7:K19,K19)=1,1,0)</f>
        <v>0</v>
      </c>
      <c r="R19" s="74">
        <f>IF(COUNTIF(J$7:J19,J19)=1,1,0)</f>
        <v>0</v>
      </c>
      <c r="S19" s="74">
        <f>IF(COUNTIF(I$7:I19,I19)=1,1,0)</f>
        <v>0</v>
      </c>
    </row>
    <row r="20" spans="1:19" ht="18.75" customHeight="1">
      <c r="A20" s="75">
        <v>14</v>
      </c>
      <c r="B20" s="76"/>
      <c r="C20" s="76"/>
      <c r="D20" s="76"/>
      <c r="E20" s="105" t="str">
        <f t="shared" si="1"/>
        <v/>
      </c>
      <c r="F20" s="106"/>
      <c r="G20" s="76"/>
      <c r="H20" s="76"/>
      <c r="I20" s="76"/>
      <c r="J20" s="76"/>
      <c r="K20" s="76"/>
      <c r="L20" s="76"/>
      <c r="M20" s="76"/>
      <c r="N20" s="78"/>
      <c r="O20" s="76"/>
      <c r="Q20" s="74">
        <f>IF(COUNTIF(K$7:K20,K20)=1,1,0)</f>
        <v>0</v>
      </c>
      <c r="R20" s="74">
        <f>IF(COUNTIF(J$7:J20,J20)=1,1,0)</f>
        <v>0</v>
      </c>
      <c r="S20" s="74">
        <f>IF(COUNTIF(I$7:I20,I20)=1,1,0)</f>
        <v>0</v>
      </c>
    </row>
    <row r="21" spans="1:19" ht="18.75" customHeight="1">
      <c r="A21" s="75">
        <v>15</v>
      </c>
      <c r="B21" s="76"/>
      <c r="C21" s="76"/>
      <c r="D21" s="76"/>
      <c r="E21" s="105" t="str">
        <f t="shared" si="1"/>
        <v/>
      </c>
      <c r="F21" s="106"/>
      <c r="G21" s="76"/>
      <c r="H21" s="76"/>
      <c r="I21" s="76"/>
      <c r="J21" s="76"/>
      <c r="K21" s="76"/>
      <c r="L21" s="76"/>
      <c r="M21" s="76"/>
      <c r="N21" s="78"/>
      <c r="O21" s="76"/>
      <c r="Q21" s="74">
        <f>IF(COUNTIF(K$7:K21,K21)=1,1,0)</f>
        <v>0</v>
      </c>
      <c r="R21" s="74">
        <f>IF(COUNTIF(J$7:J21,J21)=1,1,0)</f>
        <v>0</v>
      </c>
      <c r="S21" s="74">
        <f>IF(COUNTIF(I$7:I21,I21)=1,1,0)</f>
        <v>0</v>
      </c>
    </row>
    <row r="22" spans="1:19" ht="18.75" customHeight="1">
      <c r="A22" s="75">
        <v>16</v>
      </c>
      <c r="B22" s="76"/>
      <c r="C22" s="76"/>
      <c r="D22" s="76"/>
      <c r="E22" s="105" t="str">
        <f t="shared" si="1"/>
        <v/>
      </c>
      <c r="F22" s="106"/>
      <c r="G22" s="76"/>
      <c r="H22" s="76"/>
      <c r="I22" s="76"/>
      <c r="J22" s="76"/>
      <c r="K22" s="76"/>
      <c r="L22" s="76"/>
      <c r="M22" s="76"/>
      <c r="N22" s="78"/>
      <c r="O22" s="76"/>
      <c r="Q22" s="74">
        <f>IF(COUNTIF(K$7:K22,K22)=1,1,0)</f>
        <v>0</v>
      </c>
      <c r="R22" s="74">
        <f>IF(COUNTIF(J$7:J22,J22)=1,1,0)</f>
        <v>0</v>
      </c>
      <c r="S22" s="74">
        <f>IF(COUNTIF(I$7:I22,I22)=1,1,0)</f>
        <v>0</v>
      </c>
    </row>
    <row r="23" spans="1:19" ht="18.75" customHeight="1">
      <c r="A23" s="75">
        <v>17</v>
      </c>
      <c r="B23" s="76"/>
      <c r="C23" s="76"/>
      <c r="D23" s="76"/>
      <c r="E23" s="105" t="str">
        <f t="shared" si="1"/>
        <v/>
      </c>
      <c r="F23" s="106"/>
      <c r="G23" s="76"/>
      <c r="H23" s="76"/>
      <c r="I23" s="76"/>
      <c r="J23" s="76"/>
      <c r="K23" s="76"/>
      <c r="L23" s="76"/>
      <c r="M23" s="76"/>
      <c r="N23" s="78"/>
      <c r="O23" s="76"/>
      <c r="Q23" s="74">
        <f>IF(COUNTIF(K$7:K23,K23)=1,1,0)</f>
        <v>0</v>
      </c>
      <c r="R23" s="74">
        <f>IF(COUNTIF(J$7:J23,J23)=1,1,0)</f>
        <v>0</v>
      </c>
      <c r="S23" s="74">
        <f>IF(COUNTIF(I$7:I23,I23)=1,1,0)</f>
        <v>0</v>
      </c>
    </row>
    <row r="24" spans="1:19" ht="18.75" customHeight="1">
      <c r="A24" s="75">
        <v>18</v>
      </c>
      <c r="B24" s="76"/>
      <c r="C24" s="76"/>
      <c r="D24" s="76"/>
      <c r="E24" s="105" t="str">
        <f t="shared" si="1"/>
        <v/>
      </c>
      <c r="F24" s="106"/>
      <c r="G24" s="76"/>
      <c r="H24" s="76"/>
      <c r="I24" s="76"/>
      <c r="J24" s="76"/>
      <c r="K24" s="76"/>
      <c r="L24" s="76"/>
      <c r="M24" s="76"/>
      <c r="N24" s="78"/>
      <c r="O24" s="76"/>
      <c r="Q24" s="74">
        <f>IF(COUNTIF(K$7:K24,K24)=1,1,0)</f>
        <v>0</v>
      </c>
      <c r="R24" s="74">
        <f>IF(COUNTIF(J$7:J24,J24)=1,1,0)</f>
        <v>0</v>
      </c>
      <c r="S24" s="74">
        <f>IF(COUNTIF(I$7:I24,I24)=1,1,0)</f>
        <v>0</v>
      </c>
    </row>
    <row r="25" spans="1:19" ht="18.75" customHeight="1">
      <c r="A25" s="75">
        <v>19</v>
      </c>
      <c r="B25" s="76"/>
      <c r="C25" s="76"/>
      <c r="D25" s="76"/>
      <c r="E25" s="105" t="str">
        <f t="shared" si="1"/>
        <v/>
      </c>
      <c r="F25" s="106"/>
      <c r="G25" s="76"/>
      <c r="H25" s="76"/>
      <c r="I25" s="76"/>
      <c r="J25" s="76"/>
      <c r="K25" s="76"/>
      <c r="L25" s="76"/>
      <c r="M25" s="76"/>
      <c r="N25" s="78"/>
      <c r="O25" s="76"/>
      <c r="Q25" s="74">
        <f>IF(COUNTIF(K$7:K25,K25)=1,1,0)</f>
        <v>0</v>
      </c>
      <c r="R25" s="74">
        <f>IF(COUNTIF(J$7:J25,J25)=1,1,0)</f>
        <v>0</v>
      </c>
      <c r="S25" s="74">
        <f>IF(COUNTIF(I$7:I25,I25)=1,1,0)</f>
        <v>0</v>
      </c>
    </row>
    <row r="26" spans="1:19" ht="18.75" customHeight="1">
      <c r="A26" s="75">
        <v>20</v>
      </c>
      <c r="B26" s="76"/>
      <c r="C26" s="76"/>
      <c r="D26" s="76"/>
      <c r="E26" s="105" t="str">
        <f t="shared" si="1"/>
        <v/>
      </c>
      <c r="F26" s="106"/>
      <c r="G26" s="76"/>
      <c r="H26" s="76"/>
      <c r="I26" s="76"/>
      <c r="J26" s="76"/>
      <c r="K26" s="76"/>
      <c r="L26" s="76"/>
      <c r="M26" s="76"/>
      <c r="N26" s="78"/>
      <c r="O26" s="76"/>
      <c r="Q26" s="74">
        <f>IF(COUNTIF(K$7:K26,K26)=1,1,0)</f>
        <v>0</v>
      </c>
      <c r="R26" s="74">
        <f>IF(COUNTIF(J$7:J26,J26)=1,1,0)</f>
        <v>0</v>
      </c>
      <c r="S26" s="74">
        <f>IF(COUNTIF(I$7:I26,I26)=1,1,0)</f>
        <v>0</v>
      </c>
    </row>
    <row r="27" spans="1:19" ht="18.75" customHeight="1">
      <c r="A27" s="75">
        <v>21</v>
      </c>
      <c r="B27" s="76"/>
      <c r="C27" s="76"/>
      <c r="D27" s="76"/>
      <c r="E27" s="105" t="str">
        <f t="shared" si="1"/>
        <v/>
      </c>
      <c r="F27" s="106"/>
      <c r="G27" s="76"/>
      <c r="H27" s="76"/>
      <c r="I27" s="76"/>
      <c r="J27" s="76"/>
      <c r="K27" s="76"/>
      <c r="L27" s="76"/>
      <c r="M27" s="76"/>
      <c r="N27" s="78"/>
      <c r="O27" s="76"/>
      <c r="Q27" s="74">
        <f>IF(COUNTIF(K$7:K27,K27)=1,1,0)</f>
        <v>0</v>
      </c>
      <c r="R27" s="74">
        <f>IF(COUNTIF(J$7:J27,J27)=1,1,0)</f>
        <v>0</v>
      </c>
      <c r="S27" s="74">
        <f>IF(COUNTIF(I$7:I27,I27)=1,1,0)</f>
        <v>0</v>
      </c>
    </row>
    <row r="28" spans="1:19" ht="18.75" customHeight="1">
      <c r="A28" s="75">
        <v>22</v>
      </c>
      <c r="B28" s="76"/>
      <c r="C28" s="76"/>
      <c r="D28" s="76"/>
      <c r="E28" s="105" t="str">
        <f t="shared" si="1"/>
        <v/>
      </c>
      <c r="F28" s="106"/>
      <c r="G28" s="76"/>
      <c r="H28" s="76"/>
      <c r="I28" s="76"/>
      <c r="J28" s="76"/>
      <c r="K28" s="76"/>
      <c r="L28" s="76"/>
      <c r="M28" s="76"/>
      <c r="N28" s="78"/>
      <c r="O28" s="76"/>
      <c r="Q28" s="74">
        <f>IF(COUNTIF(K$7:K28,K28)=1,1,0)</f>
        <v>0</v>
      </c>
      <c r="R28" s="74">
        <f>IF(COUNTIF(J$7:J28,J28)=1,1,0)</f>
        <v>0</v>
      </c>
      <c r="S28" s="74">
        <f>IF(COUNTIF(I$7:I28,I28)=1,1,0)</f>
        <v>0</v>
      </c>
    </row>
    <row r="29" spans="1:19" ht="18.75" customHeight="1">
      <c r="A29" s="75">
        <v>23</v>
      </c>
      <c r="B29" s="76"/>
      <c r="C29" s="76"/>
      <c r="D29" s="76"/>
      <c r="E29" s="105" t="str">
        <f t="shared" si="1"/>
        <v/>
      </c>
      <c r="F29" s="106"/>
      <c r="G29" s="76"/>
      <c r="H29" s="76"/>
      <c r="I29" s="76"/>
      <c r="J29" s="76"/>
      <c r="K29" s="76"/>
      <c r="L29" s="76"/>
      <c r="M29" s="76"/>
      <c r="N29" s="78"/>
      <c r="O29" s="76"/>
      <c r="Q29" s="74">
        <f>IF(COUNTIF(K$7:K29,K29)=1,1,0)</f>
        <v>0</v>
      </c>
      <c r="R29" s="74">
        <f>IF(COUNTIF(J$7:J29,J29)=1,1,0)</f>
        <v>0</v>
      </c>
      <c r="S29" s="74">
        <f>IF(COUNTIF(I$7:I29,I29)=1,1,0)</f>
        <v>0</v>
      </c>
    </row>
    <row r="30" spans="1:19" ht="18.75" customHeight="1">
      <c r="A30" s="75">
        <v>24</v>
      </c>
      <c r="B30" s="76"/>
      <c r="C30" s="76"/>
      <c r="D30" s="76"/>
      <c r="E30" s="105" t="str">
        <f t="shared" si="1"/>
        <v/>
      </c>
      <c r="F30" s="106"/>
      <c r="G30" s="76"/>
      <c r="H30" s="76"/>
      <c r="I30" s="76"/>
      <c r="J30" s="76"/>
      <c r="K30" s="76"/>
      <c r="L30" s="76"/>
      <c r="M30" s="76"/>
      <c r="N30" s="78"/>
      <c r="O30" s="76"/>
      <c r="Q30" s="74">
        <f>IF(COUNTIF(K$7:K30,K30)=1,1,0)</f>
        <v>0</v>
      </c>
      <c r="R30" s="74">
        <f>IF(COUNTIF(J$7:J30,J30)=1,1,0)</f>
        <v>0</v>
      </c>
      <c r="S30" s="74">
        <f>IF(COUNTIF(I$7:I30,I30)=1,1,0)</f>
        <v>0</v>
      </c>
    </row>
    <row r="31" spans="1:19" ht="18.75" customHeight="1">
      <c r="A31" s="75">
        <v>25</v>
      </c>
      <c r="B31" s="76"/>
      <c r="C31" s="76"/>
      <c r="D31" s="76"/>
      <c r="E31" s="105" t="str">
        <f t="shared" si="1"/>
        <v/>
      </c>
      <c r="F31" s="106"/>
      <c r="G31" s="76"/>
      <c r="H31" s="76"/>
      <c r="I31" s="76"/>
      <c r="J31" s="76"/>
      <c r="K31" s="76"/>
      <c r="L31" s="76"/>
      <c r="M31" s="76"/>
      <c r="N31" s="78"/>
      <c r="O31" s="76"/>
      <c r="Q31" s="74">
        <f>IF(COUNTIF(K$7:K31,K31)=1,1,0)</f>
        <v>0</v>
      </c>
      <c r="R31" s="74">
        <f>IF(COUNTIF(J$7:J31,J31)=1,1,0)</f>
        <v>0</v>
      </c>
      <c r="S31" s="74">
        <f>IF(COUNTIF(I$7:I31,I31)=1,1,0)</f>
        <v>0</v>
      </c>
    </row>
    <row r="32" spans="1:19" ht="18.75" customHeight="1">
      <c r="A32" s="75">
        <v>26</v>
      </c>
      <c r="B32" s="76"/>
      <c r="C32" s="76"/>
      <c r="D32" s="76"/>
      <c r="E32" s="105" t="str">
        <f t="shared" si="1"/>
        <v/>
      </c>
      <c r="F32" s="106"/>
      <c r="G32" s="76"/>
      <c r="H32" s="76"/>
      <c r="I32" s="76"/>
      <c r="J32" s="76"/>
      <c r="K32" s="76"/>
      <c r="L32" s="76"/>
      <c r="M32" s="76"/>
      <c r="N32" s="78"/>
      <c r="O32" s="76"/>
      <c r="Q32" s="74">
        <f>IF(COUNTIF(K$7:K32,K32)=1,1,0)</f>
        <v>0</v>
      </c>
      <c r="R32" s="74">
        <f>IF(COUNTIF(J$7:J32,J32)=1,1,0)</f>
        <v>0</v>
      </c>
      <c r="S32" s="74">
        <f>IF(COUNTIF(I$7:I32,I32)=1,1,0)</f>
        <v>0</v>
      </c>
    </row>
    <row r="33" spans="1:19" ht="18.75" customHeight="1">
      <c r="A33" s="75">
        <v>27</v>
      </c>
      <c r="B33" s="76"/>
      <c r="C33" s="76"/>
      <c r="D33" s="76"/>
      <c r="E33" s="105" t="str">
        <f t="shared" si="1"/>
        <v/>
      </c>
      <c r="F33" s="106"/>
      <c r="G33" s="76"/>
      <c r="H33" s="76"/>
      <c r="I33" s="76"/>
      <c r="J33" s="76"/>
      <c r="K33" s="76"/>
      <c r="L33" s="76"/>
      <c r="M33" s="76"/>
      <c r="N33" s="78"/>
      <c r="O33" s="76"/>
      <c r="Q33" s="74">
        <f>IF(COUNTIF(K$7:K33,K33)=1,1,0)</f>
        <v>0</v>
      </c>
      <c r="R33" s="74">
        <f>IF(COUNTIF(J$7:J33,J33)=1,1,0)</f>
        <v>0</v>
      </c>
      <c r="S33" s="74">
        <f>IF(COUNTIF(I$7:I33,I33)=1,1,0)</f>
        <v>0</v>
      </c>
    </row>
    <row r="34" spans="1:19" ht="18.75" customHeight="1">
      <c r="A34" s="75">
        <v>28</v>
      </c>
      <c r="B34" s="76"/>
      <c r="C34" s="76"/>
      <c r="D34" s="76"/>
      <c r="E34" s="105" t="str">
        <f t="shared" si="1"/>
        <v/>
      </c>
      <c r="F34" s="106"/>
      <c r="G34" s="76"/>
      <c r="H34" s="76"/>
      <c r="I34" s="76"/>
      <c r="J34" s="76"/>
      <c r="K34" s="76"/>
      <c r="L34" s="76"/>
      <c r="M34" s="76"/>
      <c r="N34" s="78"/>
      <c r="O34" s="76"/>
      <c r="Q34" s="74">
        <f>IF(COUNTIF(K$7:K34,K34)=1,1,0)</f>
        <v>0</v>
      </c>
      <c r="R34" s="74">
        <f>IF(COUNTIF(J$7:J34,J34)=1,1,0)</f>
        <v>0</v>
      </c>
      <c r="S34" s="74">
        <f>IF(COUNTIF(I$7:I34,I34)=1,1,0)</f>
        <v>0</v>
      </c>
    </row>
    <row r="35" spans="1:19" ht="18.75" customHeight="1">
      <c r="A35" s="75">
        <v>29</v>
      </c>
      <c r="B35" s="76"/>
      <c r="C35" s="76"/>
      <c r="D35" s="76"/>
      <c r="E35" s="105" t="str">
        <f t="shared" si="1"/>
        <v/>
      </c>
      <c r="F35" s="106"/>
      <c r="G35" s="76"/>
      <c r="H35" s="76"/>
      <c r="I35" s="76"/>
      <c r="J35" s="76"/>
      <c r="K35" s="76"/>
      <c r="L35" s="76"/>
      <c r="M35" s="76"/>
      <c r="N35" s="78"/>
      <c r="O35" s="76"/>
      <c r="Q35" s="74">
        <f>IF(COUNTIF(K$7:K35,K35)=1,1,0)</f>
        <v>0</v>
      </c>
      <c r="R35" s="74">
        <f>IF(COUNTIF(J$7:J35,J35)=1,1,0)</f>
        <v>0</v>
      </c>
      <c r="S35" s="74">
        <f>IF(COUNTIF(I$7:I35,I35)=1,1,0)</f>
        <v>0</v>
      </c>
    </row>
    <row r="36" spans="1:19" ht="18.75" customHeight="1">
      <c r="A36" s="75">
        <v>30</v>
      </c>
      <c r="B36" s="76"/>
      <c r="C36" s="76"/>
      <c r="D36" s="76"/>
      <c r="E36" s="105" t="str">
        <f t="shared" si="1"/>
        <v/>
      </c>
      <c r="F36" s="106"/>
      <c r="G36" s="76"/>
      <c r="H36" s="76"/>
      <c r="I36" s="76"/>
      <c r="J36" s="76"/>
      <c r="K36" s="76"/>
      <c r="L36" s="76"/>
      <c r="M36" s="76"/>
      <c r="N36" s="78"/>
      <c r="O36" s="76"/>
      <c r="Q36" s="74">
        <f>IF(COUNTIF(K$7:K36,K36)=1,1,0)</f>
        <v>0</v>
      </c>
      <c r="R36" s="74">
        <f>IF(COUNTIF(J$7:J36,J36)=1,1,0)</f>
        <v>0</v>
      </c>
      <c r="S36" s="74">
        <f>IF(COUNTIF(I$7:I36,I36)=1,1,0)</f>
        <v>0</v>
      </c>
    </row>
    <row r="37" spans="1:19" ht="18.75" customHeight="1">
      <c r="A37" s="75">
        <v>31</v>
      </c>
      <c r="B37" s="76"/>
      <c r="C37" s="76"/>
      <c r="D37" s="76"/>
      <c r="E37" s="105" t="str">
        <f t="shared" si="1"/>
        <v/>
      </c>
      <c r="F37" s="106"/>
      <c r="G37" s="76"/>
      <c r="H37" s="76"/>
      <c r="I37" s="76"/>
      <c r="J37" s="76"/>
      <c r="K37" s="76"/>
      <c r="L37" s="76"/>
      <c r="M37" s="76"/>
      <c r="N37" s="78"/>
      <c r="O37" s="76"/>
      <c r="Q37" s="74">
        <f>IF(COUNTIF(K$7:K37,K37)=1,1,0)</f>
        <v>0</v>
      </c>
      <c r="R37" s="74">
        <f>IF(COUNTIF(J$7:J37,J37)=1,1,0)</f>
        <v>0</v>
      </c>
      <c r="S37" s="74">
        <f>IF(COUNTIF(I$7:I37,I37)=1,1,0)</f>
        <v>0</v>
      </c>
    </row>
    <row r="38" spans="1:19" ht="18.75" customHeight="1">
      <c r="A38" s="75">
        <v>32</v>
      </c>
      <c r="B38" s="76"/>
      <c r="C38" s="76"/>
      <c r="D38" s="76"/>
      <c r="E38" s="105" t="str">
        <f t="shared" si="1"/>
        <v/>
      </c>
      <c r="F38" s="106"/>
      <c r="G38" s="76"/>
      <c r="H38" s="76"/>
      <c r="I38" s="76"/>
      <c r="J38" s="76"/>
      <c r="K38" s="76"/>
      <c r="L38" s="76"/>
      <c r="M38" s="76"/>
      <c r="N38" s="78"/>
      <c r="O38" s="76"/>
      <c r="Q38" s="74">
        <f>IF(COUNTIF(K$7:K38,K38)=1,1,0)</f>
        <v>0</v>
      </c>
      <c r="R38" s="74">
        <f>IF(COUNTIF(J$7:J38,J38)=1,1,0)</f>
        <v>0</v>
      </c>
      <c r="S38" s="74">
        <f>IF(COUNTIF(I$7:I38,I38)=1,1,0)</f>
        <v>0</v>
      </c>
    </row>
    <row r="39" spans="1:19" ht="18.75" customHeight="1">
      <c r="A39" s="75">
        <v>33</v>
      </c>
      <c r="B39" s="76"/>
      <c r="C39" s="76"/>
      <c r="D39" s="76"/>
      <c r="E39" s="105" t="str">
        <f t="shared" si="1"/>
        <v/>
      </c>
      <c r="F39" s="106"/>
      <c r="G39" s="76"/>
      <c r="H39" s="76"/>
      <c r="I39" s="76"/>
      <c r="J39" s="76"/>
      <c r="K39" s="76"/>
      <c r="L39" s="76"/>
      <c r="M39" s="76"/>
      <c r="N39" s="78"/>
      <c r="O39" s="76"/>
      <c r="Q39" s="74">
        <f>IF(COUNTIF(K$7:K39,K39)=1,1,0)</f>
        <v>0</v>
      </c>
      <c r="R39" s="74">
        <f>IF(COUNTIF(J$7:J39,J39)=1,1,0)</f>
        <v>0</v>
      </c>
      <c r="S39" s="74">
        <f>IF(COUNTIF(I$7:I39,I39)=1,1,0)</f>
        <v>0</v>
      </c>
    </row>
    <row r="40" spans="1:19" ht="18.75" customHeight="1">
      <c r="A40" s="75">
        <v>34</v>
      </c>
      <c r="B40" s="76"/>
      <c r="C40" s="76"/>
      <c r="D40" s="76"/>
      <c r="E40" s="105" t="str">
        <f t="shared" si="1"/>
        <v/>
      </c>
      <c r="F40" s="106"/>
      <c r="G40" s="76"/>
      <c r="H40" s="76"/>
      <c r="I40" s="76"/>
      <c r="J40" s="76"/>
      <c r="K40" s="76"/>
      <c r="L40" s="76"/>
      <c r="M40" s="76"/>
      <c r="N40" s="78"/>
      <c r="O40" s="76"/>
      <c r="Q40" s="74">
        <f>IF(COUNTIF(K$7:K40,K40)=1,1,0)</f>
        <v>0</v>
      </c>
      <c r="R40" s="74">
        <f>IF(COUNTIF(J$7:J40,J40)=1,1,0)</f>
        <v>0</v>
      </c>
      <c r="S40" s="74">
        <f>IF(COUNTIF(I$7:I40,I40)=1,1,0)</f>
        <v>0</v>
      </c>
    </row>
    <row r="41" spans="1:19" ht="18.75" customHeight="1">
      <c r="A41" s="75">
        <v>35</v>
      </c>
      <c r="B41" s="76"/>
      <c r="C41" s="76"/>
      <c r="D41" s="76"/>
      <c r="E41" s="105" t="str">
        <f t="shared" si="1"/>
        <v/>
      </c>
      <c r="F41" s="106"/>
      <c r="G41" s="76"/>
      <c r="H41" s="76"/>
      <c r="I41" s="76"/>
      <c r="J41" s="76"/>
      <c r="K41" s="76"/>
      <c r="L41" s="76"/>
      <c r="M41" s="76"/>
      <c r="N41" s="78"/>
      <c r="O41" s="76"/>
      <c r="Q41" s="74">
        <f>IF(COUNTIF(K$7:K41,K41)=1,1,0)</f>
        <v>0</v>
      </c>
      <c r="R41" s="74">
        <f>IF(COUNTIF(J$7:J41,J41)=1,1,0)</f>
        <v>0</v>
      </c>
      <c r="S41" s="74">
        <f>IF(COUNTIF(I$7:I41,I41)=1,1,0)</f>
        <v>0</v>
      </c>
    </row>
    <row r="42" spans="1:19" ht="18.75" customHeight="1">
      <c r="A42" s="75">
        <v>36</v>
      </c>
      <c r="B42" s="76"/>
      <c r="C42" s="76"/>
      <c r="D42" s="76"/>
      <c r="E42" s="105" t="str">
        <f t="shared" si="1"/>
        <v/>
      </c>
      <c r="F42" s="106"/>
      <c r="G42" s="76"/>
      <c r="H42" s="76"/>
      <c r="I42" s="76"/>
      <c r="J42" s="76"/>
      <c r="K42" s="76"/>
      <c r="L42" s="76"/>
      <c r="M42" s="76"/>
      <c r="N42" s="78"/>
      <c r="O42" s="76"/>
      <c r="Q42" s="74">
        <f>IF(COUNTIF(K$7:K42,K42)=1,1,0)</f>
        <v>0</v>
      </c>
      <c r="R42" s="74">
        <f>IF(COUNTIF(J$7:J42,J42)=1,1,0)</f>
        <v>0</v>
      </c>
      <c r="S42" s="74">
        <f>IF(COUNTIF(I$7:I42,I42)=1,1,0)</f>
        <v>0</v>
      </c>
    </row>
    <row r="43" spans="1:19" ht="18.75" customHeight="1">
      <c r="A43" s="75">
        <v>37</v>
      </c>
      <c r="B43" s="76"/>
      <c r="C43" s="76"/>
      <c r="D43" s="76"/>
      <c r="E43" s="105" t="str">
        <f t="shared" si="1"/>
        <v/>
      </c>
      <c r="F43" s="106"/>
      <c r="G43" s="76"/>
      <c r="H43" s="76"/>
      <c r="I43" s="76"/>
      <c r="J43" s="76"/>
      <c r="K43" s="76"/>
      <c r="L43" s="76"/>
      <c r="M43" s="76"/>
      <c r="N43" s="78"/>
      <c r="O43" s="76"/>
      <c r="Q43" s="74">
        <f>IF(COUNTIF(K$7:K43,K43)=1,1,0)</f>
        <v>0</v>
      </c>
      <c r="R43" s="74">
        <f>IF(COUNTIF(J$7:J43,J43)=1,1,0)</f>
        <v>0</v>
      </c>
      <c r="S43" s="74">
        <f>IF(COUNTIF(I$7:I43,I43)=1,1,0)</f>
        <v>0</v>
      </c>
    </row>
    <row r="44" spans="1:19" ht="18.75" customHeight="1">
      <c r="A44" s="75">
        <v>38</v>
      </c>
      <c r="B44" s="76"/>
      <c r="C44" s="76"/>
      <c r="D44" s="76"/>
      <c r="E44" s="105" t="str">
        <f t="shared" si="1"/>
        <v/>
      </c>
      <c r="F44" s="106"/>
      <c r="G44" s="76"/>
      <c r="H44" s="76"/>
      <c r="I44" s="76"/>
      <c r="J44" s="76"/>
      <c r="K44" s="76"/>
      <c r="L44" s="76"/>
      <c r="M44" s="76"/>
      <c r="N44" s="78"/>
      <c r="O44" s="76"/>
      <c r="Q44" s="74">
        <f>IF(COUNTIF(K$7:K44,K44)=1,1,0)</f>
        <v>0</v>
      </c>
      <c r="R44" s="74">
        <f>IF(COUNTIF(J$7:J44,J44)=1,1,0)</f>
        <v>0</v>
      </c>
      <c r="S44" s="74">
        <f>IF(COUNTIF(I$7:I44,I44)=1,1,0)</f>
        <v>0</v>
      </c>
    </row>
    <row r="45" spans="1:19" ht="18.75" customHeight="1">
      <c r="A45" s="75">
        <v>39</v>
      </c>
      <c r="B45" s="76"/>
      <c r="C45" s="76"/>
      <c r="D45" s="76"/>
      <c r="E45" s="105" t="str">
        <f t="shared" si="1"/>
        <v/>
      </c>
      <c r="F45" s="106"/>
      <c r="G45" s="76"/>
      <c r="H45" s="76"/>
      <c r="I45" s="76"/>
      <c r="J45" s="76"/>
      <c r="K45" s="76"/>
      <c r="L45" s="76"/>
      <c r="M45" s="76"/>
      <c r="N45" s="78"/>
      <c r="O45" s="76"/>
      <c r="Q45" s="74">
        <f>IF(COUNTIF(K$7:K45,K45)=1,1,0)</f>
        <v>0</v>
      </c>
      <c r="R45" s="74">
        <f>IF(COUNTIF(J$7:J45,J45)=1,1,0)</f>
        <v>0</v>
      </c>
      <c r="S45" s="74">
        <f>IF(COUNTIF(I$7:I45,I45)=1,1,0)</f>
        <v>0</v>
      </c>
    </row>
    <row r="46" spans="1:19" ht="18.75" customHeight="1">
      <c r="A46" s="75">
        <v>40</v>
      </c>
      <c r="B46" s="76"/>
      <c r="C46" s="76"/>
      <c r="D46" s="76"/>
      <c r="E46" s="105" t="str">
        <f t="shared" si="1"/>
        <v/>
      </c>
      <c r="F46" s="106"/>
      <c r="G46" s="76"/>
      <c r="H46" s="76"/>
      <c r="I46" s="76"/>
      <c r="J46" s="76"/>
      <c r="K46" s="76"/>
      <c r="L46" s="76"/>
      <c r="M46" s="76"/>
      <c r="N46" s="78"/>
      <c r="O46" s="76"/>
      <c r="Q46" s="74">
        <f>IF(COUNTIF(K$7:K46,K46)=1,1,0)</f>
        <v>0</v>
      </c>
      <c r="R46" s="74">
        <f>IF(COUNTIF(J$7:J46,J46)=1,1,0)</f>
        <v>0</v>
      </c>
      <c r="S46" s="74">
        <f>IF(COUNTIF(I$7:I46,I46)=1,1,0)</f>
        <v>0</v>
      </c>
    </row>
    <row r="47" spans="1:19" ht="18.75" customHeight="1">
      <c r="A47" s="75">
        <v>41</v>
      </c>
      <c r="B47" s="76"/>
      <c r="C47" s="76"/>
      <c r="D47" s="76"/>
      <c r="E47" s="105" t="str">
        <f t="shared" si="1"/>
        <v/>
      </c>
      <c r="F47" s="106"/>
      <c r="G47" s="76"/>
      <c r="H47" s="76"/>
      <c r="I47" s="76"/>
      <c r="J47" s="76"/>
      <c r="K47" s="76"/>
      <c r="L47" s="76"/>
      <c r="M47" s="76"/>
      <c r="N47" s="78"/>
      <c r="O47" s="76"/>
      <c r="Q47" s="74">
        <f>IF(COUNTIF(K$7:K47,K47)=1,1,0)</f>
        <v>0</v>
      </c>
      <c r="R47" s="74">
        <f>IF(COUNTIF(J$7:J47,J47)=1,1,0)</f>
        <v>0</v>
      </c>
      <c r="S47" s="74">
        <f>IF(COUNTIF(I$7:I47,I47)=1,1,0)</f>
        <v>0</v>
      </c>
    </row>
    <row r="48" spans="1:19" ht="18.75" customHeight="1">
      <c r="A48" s="75">
        <v>42</v>
      </c>
      <c r="B48" s="76"/>
      <c r="C48" s="76"/>
      <c r="D48" s="76"/>
      <c r="E48" s="105" t="str">
        <f t="shared" si="1"/>
        <v/>
      </c>
      <c r="F48" s="106"/>
      <c r="G48" s="76"/>
      <c r="H48" s="76"/>
      <c r="I48" s="76"/>
      <c r="J48" s="76"/>
      <c r="K48" s="76"/>
      <c r="L48" s="76"/>
      <c r="M48" s="76"/>
      <c r="N48" s="78"/>
      <c r="O48" s="76"/>
      <c r="Q48" s="74">
        <f>IF(COUNTIF(K$7:K48,K48)=1,1,0)</f>
        <v>0</v>
      </c>
      <c r="R48" s="74">
        <f>IF(COUNTIF(J$7:J48,J48)=1,1,0)</f>
        <v>0</v>
      </c>
      <c r="S48" s="74">
        <f>IF(COUNTIF(I$7:I48,I48)=1,1,0)</f>
        <v>0</v>
      </c>
    </row>
    <row r="49" spans="1:19" ht="18.75" customHeight="1">
      <c r="A49" s="75">
        <v>43</v>
      </c>
      <c r="B49" s="76"/>
      <c r="C49" s="76"/>
      <c r="D49" s="76"/>
      <c r="E49" s="105" t="str">
        <f t="shared" si="1"/>
        <v/>
      </c>
      <c r="F49" s="106"/>
      <c r="G49" s="76"/>
      <c r="H49" s="76"/>
      <c r="I49" s="76"/>
      <c r="J49" s="76"/>
      <c r="K49" s="76"/>
      <c r="L49" s="76"/>
      <c r="M49" s="76"/>
      <c r="N49" s="78"/>
      <c r="O49" s="76"/>
      <c r="Q49" s="74">
        <f>IF(COUNTIF(K$7:K49,K49)=1,1,0)</f>
        <v>0</v>
      </c>
      <c r="R49" s="74">
        <f>IF(COUNTIF(J$7:J49,J49)=1,1,0)</f>
        <v>0</v>
      </c>
      <c r="S49" s="74">
        <f>IF(COUNTIF(I$7:I49,I49)=1,1,0)</f>
        <v>0</v>
      </c>
    </row>
    <row r="50" spans="1:19" ht="18.75" customHeight="1">
      <c r="A50" s="75">
        <v>44</v>
      </c>
      <c r="B50" s="76"/>
      <c r="C50" s="76"/>
      <c r="D50" s="76"/>
      <c r="E50" s="105" t="str">
        <f t="shared" si="1"/>
        <v/>
      </c>
      <c r="F50" s="106"/>
      <c r="G50" s="76"/>
      <c r="H50" s="76"/>
      <c r="I50" s="76"/>
      <c r="J50" s="76"/>
      <c r="K50" s="76"/>
      <c r="L50" s="76"/>
      <c r="M50" s="76"/>
      <c r="N50" s="78"/>
      <c r="O50" s="76"/>
      <c r="Q50" s="74">
        <f>IF(COUNTIF(K$7:K50,K50)=1,1,0)</f>
        <v>0</v>
      </c>
      <c r="R50" s="74">
        <f>IF(COUNTIF(J$7:J50,J50)=1,1,0)</f>
        <v>0</v>
      </c>
      <c r="S50" s="74">
        <f>IF(COUNTIF(I$7:I50,I50)=1,1,0)</f>
        <v>0</v>
      </c>
    </row>
    <row r="51" spans="1:19" ht="18.75" customHeight="1">
      <c r="A51" s="75">
        <v>45</v>
      </c>
      <c r="B51" s="76"/>
      <c r="C51" s="76"/>
      <c r="D51" s="76"/>
      <c r="E51" s="105" t="str">
        <f t="shared" si="1"/>
        <v/>
      </c>
      <c r="F51" s="106"/>
      <c r="G51" s="76"/>
      <c r="H51" s="76"/>
      <c r="I51" s="76"/>
      <c r="J51" s="76"/>
      <c r="K51" s="76"/>
      <c r="L51" s="76"/>
      <c r="M51" s="76"/>
      <c r="N51" s="78"/>
      <c r="O51" s="76"/>
      <c r="Q51" s="74">
        <f>IF(COUNTIF(K$7:K51,K51)=1,1,0)</f>
        <v>0</v>
      </c>
      <c r="R51" s="74">
        <f>IF(COUNTIF(J$7:J51,J51)=1,1,0)</f>
        <v>0</v>
      </c>
      <c r="S51" s="74">
        <f>IF(COUNTIF(I$7:I51,I51)=1,1,0)</f>
        <v>0</v>
      </c>
    </row>
    <row r="52" spans="1:19" ht="18.75" customHeight="1">
      <c r="A52" s="75">
        <v>46</v>
      </c>
      <c r="B52" s="76"/>
      <c r="C52" s="76"/>
      <c r="D52" s="76"/>
      <c r="E52" s="105" t="str">
        <f t="shared" si="1"/>
        <v/>
      </c>
      <c r="F52" s="106"/>
      <c r="G52" s="76"/>
      <c r="H52" s="76"/>
      <c r="I52" s="76"/>
      <c r="J52" s="76"/>
      <c r="K52" s="76"/>
      <c r="L52" s="76"/>
      <c r="M52" s="76"/>
      <c r="N52" s="78"/>
      <c r="O52" s="76"/>
      <c r="Q52" s="74">
        <f>IF(COUNTIF(K$7:K52,K52)=1,1,0)</f>
        <v>0</v>
      </c>
      <c r="R52" s="74">
        <f>IF(COUNTIF(J$7:J52,J52)=1,1,0)</f>
        <v>0</v>
      </c>
      <c r="S52" s="74">
        <f>IF(COUNTIF(I$7:I52,I52)=1,1,0)</f>
        <v>0</v>
      </c>
    </row>
    <row r="53" spans="1:19" ht="18.75" customHeight="1">
      <c r="A53" s="75">
        <v>47</v>
      </c>
      <c r="B53" s="76"/>
      <c r="C53" s="76"/>
      <c r="D53" s="76"/>
      <c r="E53" s="105" t="str">
        <f t="shared" si="1"/>
        <v/>
      </c>
      <c r="F53" s="106"/>
      <c r="G53" s="76"/>
      <c r="H53" s="76"/>
      <c r="I53" s="76"/>
      <c r="J53" s="76"/>
      <c r="K53" s="76"/>
      <c r="L53" s="76"/>
      <c r="M53" s="76"/>
      <c r="N53" s="78"/>
      <c r="O53" s="76"/>
      <c r="Q53" s="74">
        <f>IF(COUNTIF(K$7:K53,K53)=1,1,0)</f>
        <v>0</v>
      </c>
      <c r="R53" s="74">
        <f>IF(COUNTIF(J$7:J53,J53)=1,1,0)</f>
        <v>0</v>
      </c>
      <c r="S53" s="74">
        <f>IF(COUNTIF(I$7:I53,I53)=1,1,0)</f>
        <v>0</v>
      </c>
    </row>
    <row r="54" spans="1:19" ht="18.75" customHeight="1">
      <c r="A54" s="75">
        <v>48</v>
      </c>
      <c r="B54" s="76"/>
      <c r="C54" s="76"/>
      <c r="D54" s="76"/>
      <c r="E54" s="105" t="str">
        <f t="shared" si="1"/>
        <v/>
      </c>
      <c r="F54" s="106"/>
      <c r="G54" s="76"/>
      <c r="H54" s="76"/>
      <c r="I54" s="76"/>
      <c r="J54" s="76"/>
      <c r="K54" s="76"/>
      <c r="L54" s="76"/>
      <c r="M54" s="76"/>
      <c r="N54" s="78"/>
      <c r="O54" s="76"/>
      <c r="Q54" s="74">
        <f>IF(COUNTIF(K$7:K54,K54)=1,1,0)</f>
        <v>0</v>
      </c>
      <c r="R54" s="74">
        <f>IF(COUNTIF(J$7:J54,J54)=1,1,0)</f>
        <v>0</v>
      </c>
      <c r="S54" s="74">
        <f>IF(COUNTIF(I$7:I54,I54)=1,1,0)</f>
        <v>0</v>
      </c>
    </row>
    <row r="55" spans="1:19" ht="18.75" customHeight="1">
      <c r="A55" s="75">
        <v>49</v>
      </c>
      <c r="B55" s="76"/>
      <c r="C55" s="76"/>
      <c r="D55" s="76"/>
      <c r="E55" s="105" t="str">
        <f t="shared" si="1"/>
        <v/>
      </c>
      <c r="F55" s="106"/>
      <c r="G55" s="76"/>
      <c r="H55" s="76"/>
      <c r="I55" s="76"/>
      <c r="J55" s="76"/>
      <c r="K55" s="76"/>
      <c r="L55" s="76"/>
      <c r="M55" s="76"/>
      <c r="N55" s="78"/>
      <c r="O55" s="76"/>
      <c r="Q55" s="74">
        <f>IF(COUNTIF(K$7:K55,K55)=1,1,0)</f>
        <v>0</v>
      </c>
      <c r="R55" s="74">
        <f>IF(COUNTIF(J$7:J55,J55)=1,1,0)</f>
        <v>0</v>
      </c>
      <c r="S55" s="74">
        <f>IF(COUNTIF(I$7:I55,I55)=1,1,0)</f>
        <v>0</v>
      </c>
    </row>
    <row r="56" spans="1:19" ht="18.75" customHeight="1">
      <c r="A56" s="75">
        <v>50</v>
      </c>
      <c r="B56" s="76"/>
      <c r="C56" s="76"/>
      <c r="D56" s="76"/>
      <c r="E56" s="105" t="str">
        <f t="shared" si="1"/>
        <v/>
      </c>
      <c r="F56" s="106"/>
      <c r="G56" s="76"/>
      <c r="H56" s="76"/>
      <c r="I56" s="76"/>
      <c r="J56" s="76"/>
      <c r="K56" s="76"/>
      <c r="L56" s="76"/>
      <c r="M56" s="76"/>
      <c r="N56" s="78"/>
      <c r="O56" s="76"/>
      <c r="Q56" s="74">
        <f>IF(COUNTIF(K$7:K56,K56)=1,1,0)</f>
        <v>0</v>
      </c>
      <c r="R56" s="74">
        <f>IF(COUNTIF(J$7:J56,J56)=1,1,0)</f>
        <v>0</v>
      </c>
      <c r="S56" s="74">
        <f>IF(COUNTIF(I$7:I56,I56)=1,1,0)</f>
        <v>0</v>
      </c>
    </row>
    <row r="57" spans="1:19" ht="18.75" customHeight="1">
      <c r="A57" s="75">
        <v>51</v>
      </c>
      <c r="B57" s="76"/>
      <c r="C57" s="76"/>
      <c r="D57" s="76"/>
      <c r="E57" s="105" t="str">
        <f t="shared" si="1"/>
        <v/>
      </c>
      <c r="F57" s="106"/>
      <c r="G57" s="76"/>
      <c r="H57" s="76"/>
      <c r="I57" s="76"/>
      <c r="J57" s="76"/>
      <c r="K57" s="76"/>
      <c r="L57" s="76"/>
      <c r="M57" s="76"/>
      <c r="N57" s="78"/>
      <c r="O57" s="76"/>
      <c r="Q57" s="74">
        <f>IF(COUNTIF(K$7:K57,K57)=1,1,0)</f>
        <v>0</v>
      </c>
      <c r="R57" s="74">
        <f>IF(COUNTIF(J$7:J57,J57)=1,1,0)</f>
        <v>0</v>
      </c>
      <c r="S57" s="74">
        <f>IF(COUNTIF(I$7:I57,I57)=1,1,0)</f>
        <v>0</v>
      </c>
    </row>
    <row r="58" spans="1:19" ht="18.75" customHeight="1">
      <c r="A58" s="75">
        <v>52</v>
      </c>
      <c r="B58" s="76"/>
      <c r="C58" s="76"/>
      <c r="D58" s="76"/>
      <c r="E58" s="105" t="str">
        <f t="shared" si="1"/>
        <v/>
      </c>
      <c r="F58" s="106"/>
      <c r="G58" s="76"/>
      <c r="H58" s="76"/>
      <c r="I58" s="76"/>
      <c r="J58" s="76"/>
      <c r="K58" s="76"/>
      <c r="L58" s="76"/>
      <c r="M58" s="76"/>
      <c r="N58" s="78"/>
      <c r="O58" s="76"/>
      <c r="Q58" s="74">
        <f>IF(COUNTIF(K$7:K58,K58)=1,1,0)</f>
        <v>0</v>
      </c>
      <c r="R58" s="74">
        <f>IF(COUNTIF(J$7:J58,J58)=1,1,0)</f>
        <v>0</v>
      </c>
      <c r="S58" s="74">
        <f>IF(COUNTIF(I$7:I58,I58)=1,1,0)</f>
        <v>0</v>
      </c>
    </row>
    <row r="59" spans="1:19" ht="18.75" customHeight="1">
      <c r="A59" s="75">
        <v>53</v>
      </c>
      <c r="B59" s="76"/>
      <c r="C59" s="76"/>
      <c r="D59" s="76"/>
      <c r="E59" s="105" t="str">
        <f t="shared" si="1"/>
        <v/>
      </c>
      <c r="F59" s="106"/>
      <c r="G59" s="76"/>
      <c r="H59" s="76"/>
      <c r="I59" s="76"/>
      <c r="J59" s="76"/>
      <c r="K59" s="76"/>
      <c r="L59" s="76"/>
      <c r="M59" s="76"/>
      <c r="N59" s="78"/>
      <c r="O59" s="76"/>
      <c r="Q59" s="74">
        <f>IF(COUNTIF(K$7:K59,K59)=1,1,0)</f>
        <v>0</v>
      </c>
      <c r="R59" s="74">
        <f>IF(COUNTIF(J$7:J59,J59)=1,1,0)</f>
        <v>0</v>
      </c>
      <c r="S59" s="74">
        <f>IF(COUNTIF(I$7:I59,I59)=1,1,0)</f>
        <v>0</v>
      </c>
    </row>
    <row r="60" spans="1:19" ht="18.75" customHeight="1">
      <c r="A60" s="75">
        <v>54</v>
      </c>
      <c r="B60" s="76"/>
      <c r="C60" s="76"/>
      <c r="D60" s="76"/>
      <c r="E60" s="105" t="str">
        <f t="shared" si="1"/>
        <v/>
      </c>
      <c r="F60" s="106"/>
      <c r="G60" s="76"/>
      <c r="H60" s="76"/>
      <c r="I60" s="76"/>
      <c r="J60" s="76"/>
      <c r="K60" s="76"/>
      <c r="L60" s="76"/>
      <c r="M60" s="76"/>
      <c r="N60" s="78"/>
      <c r="O60" s="76"/>
      <c r="Q60" s="74">
        <f>IF(COUNTIF(K$7:K60,K60)=1,1,0)</f>
        <v>0</v>
      </c>
      <c r="R60" s="74">
        <f>IF(COUNTIF(J$7:J60,J60)=1,1,0)</f>
        <v>0</v>
      </c>
      <c r="S60" s="74">
        <f>IF(COUNTIF(I$7:I60,I60)=1,1,0)</f>
        <v>0</v>
      </c>
    </row>
    <row r="61" spans="1:19" ht="18.75" customHeight="1">
      <c r="A61" s="75">
        <v>55</v>
      </c>
      <c r="B61" s="76"/>
      <c r="C61" s="76"/>
      <c r="D61" s="76"/>
      <c r="E61" s="105" t="str">
        <f t="shared" si="1"/>
        <v/>
      </c>
      <c r="F61" s="106"/>
      <c r="G61" s="76"/>
      <c r="H61" s="76"/>
      <c r="I61" s="76"/>
      <c r="J61" s="76"/>
      <c r="K61" s="76"/>
      <c r="L61" s="76"/>
      <c r="M61" s="76"/>
      <c r="N61" s="78"/>
      <c r="O61" s="76"/>
      <c r="Q61" s="74">
        <f>IF(COUNTIF(K$7:K61,K61)=1,1,0)</f>
        <v>0</v>
      </c>
      <c r="R61" s="74">
        <f>IF(COUNTIF(J$7:J61,J61)=1,1,0)</f>
        <v>0</v>
      </c>
      <c r="S61" s="74">
        <f>IF(COUNTIF(I$7:I61,I61)=1,1,0)</f>
        <v>0</v>
      </c>
    </row>
    <row r="62" spans="1:19" ht="18.75" customHeight="1">
      <c r="A62" s="75">
        <v>56</v>
      </c>
      <c r="B62" s="76"/>
      <c r="C62" s="76"/>
      <c r="D62" s="76"/>
      <c r="E62" s="105" t="str">
        <f t="shared" si="1"/>
        <v/>
      </c>
      <c r="F62" s="106"/>
      <c r="G62" s="76"/>
      <c r="H62" s="76"/>
      <c r="I62" s="76"/>
      <c r="J62" s="76"/>
      <c r="K62" s="76"/>
      <c r="L62" s="76"/>
      <c r="M62" s="76"/>
      <c r="N62" s="78"/>
      <c r="O62" s="76"/>
      <c r="Q62" s="74">
        <f>IF(COUNTIF(K$7:K62,K62)=1,1,0)</f>
        <v>0</v>
      </c>
      <c r="R62" s="74">
        <f>IF(COUNTIF(J$7:J62,J62)=1,1,0)</f>
        <v>0</v>
      </c>
      <c r="S62" s="74">
        <f>IF(COUNTIF(I$7:I62,I62)=1,1,0)</f>
        <v>0</v>
      </c>
    </row>
    <row r="63" spans="1:19" ht="18.75" customHeight="1">
      <c r="A63" s="75">
        <v>57</v>
      </c>
      <c r="B63" s="76"/>
      <c r="C63" s="76"/>
      <c r="D63" s="76"/>
      <c r="E63" s="105" t="str">
        <f t="shared" si="1"/>
        <v/>
      </c>
      <c r="F63" s="106"/>
      <c r="G63" s="76"/>
      <c r="H63" s="76"/>
      <c r="I63" s="76"/>
      <c r="J63" s="76"/>
      <c r="K63" s="76"/>
      <c r="L63" s="76"/>
      <c r="M63" s="76"/>
      <c r="N63" s="78"/>
      <c r="O63" s="76"/>
      <c r="Q63" s="74">
        <f>IF(COUNTIF(K$7:K63,K63)=1,1,0)</f>
        <v>0</v>
      </c>
      <c r="R63" s="74">
        <f>IF(COUNTIF(J$7:J63,J63)=1,1,0)</f>
        <v>0</v>
      </c>
      <c r="S63" s="74">
        <f>IF(COUNTIF(I$7:I63,I63)=1,1,0)</f>
        <v>0</v>
      </c>
    </row>
    <row r="64" spans="1:19" ht="18.75" customHeight="1">
      <c r="A64" s="75">
        <v>58</v>
      </c>
      <c r="B64" s="76"/>
      <c r="C64" s="76"/>
      <c r="D64" s="76"/>
      <c r="E64" s="105" t="str">
        <f t="shared" si="1"/>
        <v/>
      </c>
      <c r="F64" s="106"/>
      <c r="G64" s="76"/>
      <c r="H64" s="76"/>
      <c r="I64" s="76"/>
      <c r="J64" s="76"/>
      <c r="K64" s="76"/>
      <c r="L64" s="76"/>
      <c r="M64" s="76"/>
      <c r="N64" s="78"/>
      <c r="O64" s="76"/>
      <c r="Q64" s="74">
        <f>IF(COUNTIF(K$7:K64,K64)=1,1,0)</f>
        <v>0</v>
      </c>
      <c r="R64" s="74">
        <f>IF(COUNTIF(J$7:J64,J64)=1,1,0)</f>
        <v>0</v>
      </c>
      <c r="S64" s="74">
        <f>IF(COUNTIF(I$7:I64,I64)=1,1,0)</f>
        <v>0</v>
      </c>
    </row>
    <row r="65" spans="1:19" ht="18.75" customHeight="1">
      <c r="A65" s="75">
        <v>59</v>
      </c>
      <c r="B65" s="76"/>
      <c r="C65" s="76"/>
      <c r="D65" s="76"/>
      <c r="E65" s="105" t="str">
        <f t="shared" si="1"/>
        <v/>
      </c>
      <c r="F65" s="106"/>
      <c r="G65" s="76"/>
      <c r="H65" s="76"/>
      <c r="I65" s="76"/>
      <c r="J65" s="76"/>
      <c r="K65" s="76"/>
      <c r="L65" s="76"/>
      <c r="M65" s="76"/>
      <c r="N65" s="78"/>
      <c r="O65" s="76"/>
      <c r="Q65" s="74">
        <f>IF(COUNTIF(K$7:K65,K65)=1,1,0)</f>
        <v>0</v>
      </c>
      <c r="R65" s="74">
        <f>IF(COUNTIF(J$7:J65,J65)=1,1,0)</f>
        <v>0</v>
      </c>
      <c r="S65" s="74">
        <f>IF(COUNTIF(I$7:I65,I65)=1,1,0)</f>
        <v>0</v>
      </c>
    </row>
    <row r="66" spans="1:19" ht="18.75" customHeight="1">
      <c r="A66" s="75">
        <v>60</v>
      </c>
      <c r="B66" s="76"/>
      <c r="C66" s="76"/>
      <c r="D66" s="76"/>
      <c r="E66" s="105" t="str">
        <f t="shared" si="1"/>
        <v/>
      </c>
      <c r="F66" s="106"/>
      <c r="G66" s="76"/>
      <c r="H66" s="76"/>
      <c r="I66" s="76"/>
      <c r="J66" s="76"/>
      <c r="K66" s="76"/>
      <c r="L66" s="76"/>
      <c r="M66" s="76"/>
      <c r="N66" s="78"/>
      <c r="O66" s="76"/>
      <c r="Q66" s="74">
        <f>IF(COUNTIF(K$7:K66,K66)=1,1,0)</f>
        <v>0</v>
      </c>
      <c r="R66" s="74">
        <f>IF(COUNTIF(J$7:J66,J66)=1,1,0)</f>
        <v>0</v>
      </c>
      <c r="S66" s="74">
        <f>IF(COUNTIF(I$7:I66,I66)=1,1,0)</f>
        <v>0</v>
      </c>
    </row>
    <row r="67" spans="1:19" ht="18.75" customHeight="1">
      <c r="A67" s="75">
        <v>61</v>
      </c>
      <c r="B67" s="76"/>
      <c r="C67" s="76"/>
      <c r="D67" s="76"/>
      <c r="E67" s="105" t="str">
        <f t="shared" si="1"/>
        <v/>
      </c>
      <c r="F67" s="106"/>
      <c r="G67" s="76"/>
      <c r="H67" s="76"/>
      <c r="I67" s="76"/>
      <c r="J67" s="76"/>
      <c r="K67" s="76"/>
      <c r="L67" s="76"/>
      <c r="M67" s="76"/>
      <c r="N67" s="78"/>
      <c r="O67" s="76"/>
      <c r="Q67" s="74">
        <f>IF(COUNTIF(K$7:K67,K67)=1,1,0)</f>
        <v>0</v>
      </c>
      <c r="R67" s="74">
        <f>IF(COUNTIF(J$7:J67,J67)=1,1,0)</f>
        <v>0</v>
      </c>
      <c r="S67" s="74">
        <f>IF(COUNTIF(I$7:I67,I67)=1,1,0)</f>
        <v>0</v>
      </c>
    </row>
    <row r="68" spans="1:19" ht="18.75" customHeight="1">
      <c r="A68" s="75">
        <v>62</v>
      </c>
      <c r="B68" s="76"/>
      <c r="C68" s="76"/>
      <c r="D68" s="76"/>
      <c r="E68" s="105" t="str">
        <f t="shared" si="1"/>
        <v/>
      </c>
      <c r="F68" s="106"/>
      <c r="G68" s="76"/>
      <c r="H68" s="76"/>
      <c r="I68" s="76"/>
      <c r="J68" s="76"/>
      <c r="K68" s="76"/>
      <c r="L68" s="76"/>
      <c r="M68" s="76"/>
      <c r="N68" s="78"/>
      <c r="O68" s="76"/>
      <c r="Q68" s="74">
        <f>IF(COUNTIF(K$7:K68,K68)=1,1,0)</f>
        <v>0</v>
      </c>
      <c r="R68" s="74">
        <f>IF(COUNTIF(J$7:J68,J68)=1,1,0)</f>
        <v>0</v>
      </c>
      <c r="S68" s="74">
        <f>IF(COUNTIF(I$7:I68,I68)=1,1,0)</f>
        <v>0</v>
      </c>
    </row>
    <row r="69" spans="1:19" ht="18.75" customHeight="1">
      <c r="A69" s="75">
        <v>63</v>
      </c>
      <c r="B69" s="76"/>
      <c r="C69" s="76"/>
      <c r="D69" s="76"/>
      <c r="E69" s="105" t="str">
        <f t="shared" si="1"/>
        <v/>
      </c>
      <c r="F69" s="106"/>
      <c r="G69" s="76"/>
      <c r="H69" s="76"/>
      <c r="I69" s="76"/>
      <c r="J69" s="76"/>
      <c r="K69" s="76"/>
      <c r="L69" s="76"/>
      <c r="M69" s="76"/>
      <c r="N69" s="78"/>
      <c r="O69" s="76"/>
      <c r="Q69" s="74">
        <f>IF(COUNTIF(K$7:K69,K69)=1,1,0)</f>
        <v>0</v>
      </c>
      <c r="R69" s="74">
        <f>IF(COUNTIF(J$7:J69,J69)=1,1,0)</f>
        <v>0</v>
      </c>
      <c r="S69" s="74">
        <f>IF(COUNTIF(I$7:I69,I69)=1,1,0)</f>
        <v>0</v>
      </c>
    </row>
    <row r="70" spans="1:19" ht="18.75" customHeight="1">
      <c r="A70" s="75">
        <v>64</v>
      </c>
      <c r="B70" s="76"/>
      <c r="C70" s="76"/>
      <c r="D70" s="76"/>
      <c r="E70" s="105" t="str">
        <f t="shared" si="1"/>
        <v/>
      </c>
      <c r="F70" s="106"/>
      <c r="G70" s="76"/>
      <c r="H70" s="76"/>
      <c r="I70" s="76"/>
      <c r="J70" s="76"/>
      <c r="K70" s="76"/>
      <c r="L70" s="76"/>
      <c r="M70" s="76"/>
      <c r="N70" s="78"/>
      <c r="O70" s="76"/>
      <c r="Q70" s="74">
        <f>IF(COUNTIF(K$7:K70,K70)=1,1,0)</f>
        <v>0</v>
      </c>
      <c r="R70" s="74">
        <f>IF(COUNTIF(J$7:J70,J70)=1,1,0)</f>
        <v>0</v>
      </c>
      <c r="S70" s="74">
        <f>IF(COUNTIF(I$7:I70,I70)=1,1,0)</f>
        <v>0</v>
      </c>
    </row>
    <row r="71" spans="1:19" ht="18.75" customHeight="1">
      <c r="A71" s="75">
        <v>65</v>
      </c>
      <c r="B71" s="76"/>
      <c r="C71" s="76"/>
      <c r="D71" s="76"/>
      <c r="E71" s="105" t="str">
        <f t="shared" si="1"/>
        <v/>
      </c>
      <c r="F71" s="106"/>
      <c r="G71" s="76"/>
      <c r="H71" s="76"/>
      <c r="I71" s="76"/>
      <c r="J71" s="76"/>
      <c r="K71" s="76"/>
      <c r="L71" s="76"/>
      <c r="M71" s="76"/>
      <c r="N71" s="78"/>
      <c r="O71" s="76"/>
      <c r="Q71" s="74">
        <f>IF(COUNTIF(K$7:K71,K71)=1,1,0)</f>
        <v>0</v>
      </c>
      <c r="R71" s="74">
        <f>IF(COUNTIF(J$7:J71,J71)=1,1,0)</f>
        <v>0</v>
      </c>
      <c r="S71" s="74">
        <f>IF(COUNTIF(I$7:I71,I71)=1,1,0)</f>
        <v>0</v>
      </c>
    </row>
    <row r="72" spans="1:19" ht="18.75" customHeight="1">
      <c r="A72" s="75">
        <v>66</v>
      </c>
      <c r="B72" s="76"/>
      <c r="C72" s="76"/>
      <c r="D72" s="76"/>
      <c r="E72" s="105" t="str">
        <f t="shared" si="1"/>
        <v/>
      </c>
      <c r="F72" s="106"/>
      <c r="G72" s="76"/>
      <c r="H72" s="76"/>
      <c r="I72" s="76"/>
      <c r="J72" s="76"/>
      <c r="K72" s="76"/>
      <c r="L72" s="76"/>
      <c r="M72" s="76"/>
      <c r="N72" s="78"/>
      <c r="O72" s="76"/>
      <c r="Q72" s="74">
        <f>IF(COUNTIF(K$7:K72,K72)=1,1,0)</f>
        <v>0</v>
      </c>
      <c r="R72" s="74">
        <f>IF(COUNTIF(J$7:J72,J72)=1,1,0)</f>
        <v>0</v>
      </c>
      <c r="S72" s="74">
        <f>IF(COUNTIF(I$7:I72,I72)=1,1,0)</f>
        <v>0</v>
      </c>
    </row>
    <row r="73" spans="1:19" ht="18.75" customHeight="1">
      <c r="A73" s="75">
        <v>67</v>
      </c>
      <c r="B73" s="76"/>
      <c r="C73" s="76"/>
      <c r="D73" s="76"/>
      <c r="E73" s="105" t="str">
        <f t="shared" ref="E73:E136" si="2">IF(D73=11,"เกษตร:ปลูกพืช",IF(D73=12,"เกษตร:เลี้ยงสัตว์",IF(D73=13,"เกษตร:ประมง",IF(D73=14,"เกษตร:ผสมผสาน",IF(D73=15,"เกษตร:อื่นๆ",IF(D73=21,"แปรรูป:อาหาร",IF(D73=22,"แปรรูป:เครื่องดื่ม",IF(D73=23,"แปรรูป:ผ้า เครื่องแต่งกาย",IF(D73=24,"แปรรูป:ของใช้ ประดับ ตกแต่ง",IF(D73=25,"แปรรูป:สมุนไพรที่ไม่ใช่อาหาร",IF(D73=31,"ท่องเที่ยวชุมชน",IF(D73=41,"บริการ",IF(D73=51,"อื่นๆ",IF(D73="","","รหัสไม่ถูกต้อง"))))))))))))))</f>
        <v/>
      </c>
      <c r="F73" s="106"/>
      <c r="G73" s="76"/>
      <c r="H73" s="76"/>
      <c r="I73" s="76"/>
      <c r="J73" s="76"/>
      <c r="K73" s="76"/>
      <c r="L73" s="76"/>
      <c r="M73" s="76"/>
      <c r="N73" s="78"/>
      <c r="O73" s="76"/>
      <c r="Q73" s="74">
        <f>IF(COUNTIF(K$7:K73,K73)=1,1,0)</f>
        <v>0</v>
      </c>
      <c r="R73" s="74">
        <f>IF(COUNTIF(J$7:J73,J73)=1,1,0)</f>
        <v>0</v>
      </c>
      <c r="S73" s="74">
        <f>IF(COUNTIF(I$7:I73,I73)=1,1,0)</f>
        <v>0</v>
      </c>
    </row>
    <row r="74" spans="1:19" ht="18.75" customHeight="1">
      <c r="A74" s="75">
        <v>68</v>
      </c>
      <c r="B74" s="76"/>
      <c r="C74" s="76"/>
      <c r="D74" s="76"/>
      <c r="E74" s="105" t="str">
        <f t="shared" si="2"/>
        <v/>
      </c>
      <c r="F74" s="106"/>
      <c r="G74" s="76"/>
      <c r="H74" s="76"/>
      <c r="I74" s="76"/>
      <c r="J74" s="76"/>
      <c r="K74" s="76"/>
      <c r="L74" s="76"/>
      <c r="M74" s="76"/>
      <c r="N74" s="78"/>
      <c r="O74" s="76"/>
      <c r="Q74" s="74">
        <f>IF(COUNTIF(K$7:K74,K74)=1,1,0)</f>
        <v>0</v>
      </c>
      <c r="R74" s="74">
        <f>IF(COUNTIF(J$7:J74,J74)=1,1,0)</f>
        <v>0</v>
      </c>
      <c r="S74" s="74">
        <f>IF(COUNTIF(I$7:I74,I74)=1,1,0)</f>
        <v>0</v>
      </c>
    </row>
    <row r="75" spans="1:19" ht="18.75" customHeight="1">
      <c r="A75" s="75">
        <v>69</v>
      </c>
      <c r="B75" s="76"/>
      <c r="C75" s="76"/>
      <c r="D75" s="76"/>
      <c r="E75" s="105" t="str">
        <f t="shared" si="2"/>
        <v/>
      </c>
      <c r="F75" s="106"/>
      <c r="G75" s="76"/>
      <c r="H75" s="76"/>
      <c r="I75" s="76"/>
      <c r="J75" s="76"/>
      <c r="K75" s="76"/>
      <c r="L75" s="76"/>
      <c r="M75" s="76"/>
      <c r="N75" s="78"/>
      <c r="O75" s="76"/>
      <c r="Q75" s="74">
        <f>IF(COUNTIF(K$7:K75,K75)=1,1,0)</f>
        <v>0</v>
      </c>
      <c r="R75" s="74">
        <f>IF(COUNTIF(J$7:J75,J75)=1,1,0)</f>
        <v>0</v>
      </c>
      <c r="S75" s="74">
        <f>IF(COUNTIF(I$7:I75,I75)=1,1,0)</f>
        <v>0</v>
      </c>
    </row>
    <row r="76" spans="1:19" ht="18.75" customHeight="1">
      <c r="A76" s="75">
        <v>70</v>
      </c>
      <c r="B76" s="76"/>
      <c r="C76" s="76"/>
      <c r="D76" s="76"/>
      <c r="E76" s="105" t="str">
        <f t="shared" si="2"/>
        <v/>
      </c>
      <c r="F76" s="106"/>
      <c r="G76" s="76"/>
      <c r="H76" s="76"/>
      <c r="I76" s="76"/>
      <c r="J76" s="76"/>
      <c r="K76" s="76"/>
      <c r="L76" s="76"/>
      <c r="M76" s="76"/>
      <c r="N76" s="78"/>
      <c r="O76" s="76"/>
      <c r="Q76" s="74">
        <f>IF(COUNTIF(K$7:K76,K76)=1,1,0)</f>
        <v>0</v>
      </c>
      <c r="R76" s="74">
        <f>IF(COUNTIF(J$7:J76,J76)=1,1,0)</f>
        <v>0</v>
      </c>
      <c r="S76" s="74">
        <f>IF(COUNTIF(I$7:I76,I76)=1,1,0)</f>
        <v>0</v>
      </c>
    </row>
    <row r="77" spans="1:19" ht="18.75" customHeight="1">
      <c r="A77" s="75">
        <v>71</v>
      </c>
      <c r="B77" s="76"/>
      <c r="C77" s="76"/>
      <c r="D77" s="76"/>
      <c r="E77" s="105" t="str">
        <f t="shared" si="2"/>
        <v/>
      </c>
      <c r="F77" s="106"/>
      <c r="G77" s="76"/>
      <c r="H77" s="76"/>
      <c r="I77" s="76"/>
      <c r="J77" s="76"/>
      <c r="K77" s="76"/>
      <c r="L77" s="76"/>
      <c r="M77" s="76"/>
      <c r="N77" s="78"/>
      <c r="O77" s="76"/>
      <c r="Q77" s="74">
        <f>IF(COUNTIF(K$7:K77,K77)=1,1,0)</f>
        <v>0</v>
      </c>
      <c r="R77" s="74">
        <f>IF(COUNTIF(J$7:J77,J77)=1,1,0)</f>
        <v>0</v>
      </c>
      <c r="S77" s="74">
        <f>IF(COUNTIF(I$7:I77,I77)=1,1,0)</f>
        <v>0</v>
      </c>
    </row>
    <row r="78" spans="1:19" ht="18.75" customHeight="1">
      <c r="A78" s="75">
        <v>72</v>
      </c>
      <c r="B78" s="76"/>
      <c r="C78" s="76"/>
      <c r="D78" s="76"/>
      <c r="E78" s="105" t="str">
        <f t="shared" si="2"/>
        <v/>
      </c>
      <c r="F78" s="106"/>
      <c r="G78" s="76"/>
      <c r="H78" s="76"/>
      <c r="I78" s="76"/>
      <c r="J78" s="76"/>
      <c r="K78" s="76"/>
      <c r="L78" s="76"/>
      <c r="M78" s="76"/>
      <c r="N78" s="78"/>
      <c r="O78" s="76"/>
      <c r="Q78" s="74">
        <f>IF(COUNTIF(K$7:K78,K78)=1,1,0)</f>
        <v>0</v>
      </c>
      <c r="R78" s="74">
        <f>IF(COUNTIF(J$7:J78,J78)=1,1,0)</f>
        <v>0</v>
      </c>
      <c r="S78" s="74">
        <f>IF(COUNTIF(I$7:I78,I78)=1,1,0)</f>
        <v>0</v>
      </c>
    </row>
    <row r="79" spans="1:19" ht="18.75" customHeight="1">
      <c r="A79" s="75">
        <v>73</v>
      </c>
      <c r="B79" s="76"/>
      <c r="C79" s="76"/>
      <c r="D79" s="76"/>
      <c r="E79" s="105" t="str">
        <f t="shared" si="2"/>
        <v/>
      </c>
      <c r="F79" s="106"/>
      <c r="G79" s="76"/>
      <c r="H79" s="76"/>
      <c r="I79" s="76"/>
      <c r="J79" s="76"/>
      <c r="K79" s="76"/>
      <c r="L79" s="76"/>
      <c r="M79" s="76"/>
      <c r="N79" s="78"/>
      <c r="O79" s="76"/>
      <c r="Q79" s="74">
        <f>IF(COUNTIF(K$7:K79,K79)=1,1,0)</f>
        <v>0</v>
      </c>
      <c r="R79" s="74">
        <f>IF(COUNTIF(J$7:J79,J79)=1,1,0)</f>
        <v>0</v>
      </c>
      <c r="S79" s="74">
        <f>IF(COUNTIF(I$7:I79,I79)=1,1,0)</f>
        <v>0</v>
      </c>
    </row>
    <row r="80" spans="1:19" ht="18.75" customHeight="1">
      <c r="A80" s="75">
        <v>74</v>
      </c>
      <c r="B80" s="76"/>
      <c r="C80" s="76"/>
      <c r="D80" s="76"/>
      <c r="E80" s="105" t="str">
        <f t="shared" si="2"/>
        <v/>
      </c>
      <c r="F80" s="106"/>
      <c r="G80" s="76"/>
      <c r="H80" s="76"/>
      <c r="I80" s="76"/>
      <c r="J80" s="76"/>
      <c r="K80" s="76"/>
      <c r="L80" s="76"/>
      <c r="M80" s="76"/>
      <c r="N80" s="78"/>
      <c r="O80" s="76"/>
      <c r="Q80" s="74">
        <f>IF(COUNTIF(K$7:K80,K80)=1,1,0)</f>
        <v>0</v>
      </c>
      <c r="R80" s="74">
        <f>IF(COUNTIF(J$7:J80,J80)=1,1,0)</f>
        <v>0</v>
      </c>
      <c r="S80" s="74">
        <f>IF(COUNTIF(I$7:I80,I80)=1,1,0)</f>
        <v>0</v>
      </c>
    </row>
    <row r="81" spans="1:19" ht="18.75" customHeight="1">
      <c r="A81" s="75">
        <v>75</v>
      </c>
      <c r="B81" s="76"/>
      <c r="C81" s="76"/>
      <c r="D81" s="76"/>
      <c r="E81" s="105" t="str">
        <f t="shared" si="2"/>
        <v/>
      </c>
      <c r="F81" s="106"/>
      <c r="G81" s="76"/>
      <c r="H81" s="76"/>
      <c r="I81" s="76"/>
      <c r="J81" s="76"/>
      <c r="K81" s="76"/>
      <c r="L81" s="76"/>
      <c r="M81" s="76"/>
      <c r="N81" s="78"/>
      <c r="O81" s="76"/>
      <c r="Q81" s="74">
        <f>IF(COUNTIF(K$7:K81,K81)=1,1,0)</f>
        <v>0</v>
      </c>
      <c r="R81" s="74">
        <f>IF(COUNTIF(J$7:J81,J81)=1,1,0)</f>
        <v>0</v>
      </c>
      <c r="S81" s="74">
        <f>IF(COUNTIF(I$7:I81,I81)=1,1,0)</f>
        <v>0</v>
      </c>
    </row>
    <row r="82" spans="1:19" ht="18.75" customHeight="1">
      <c r="A82" s="75">
        <v>76</v>
      </c>
      <c r="B82" s="76"/>
      <c r="C82" s="76"/>
      <c r="D82" s="76"/>
      <c r="E82" s="105" t="str">
        <f t="shared" si="2"/>
        <v/>
      </c>
      <c r="F82" s="106"/>
      <c r="G82" s="76"/>
      <c r="H82" s="76"/>
      <c r="I82" s="76"/>
      <c r="J82" s="76"/>
      <c r="K82" s="76"/>
      <c r="L82" s="76"/>
      <c r="M82" s="76"/>
      <c r="N82" s="78"/>
      <c r="O82" s="76"/>
      <c r="Q82" s="74">
        <f>IF(COUNTIF(K$7:K82,K82)=1,1,0)</f>
        <v>0</v>
      </c>
      <c r="R82" s="74">
        <f>IF(COUNTIF(J$7:J82,J82)=1,1,0)</f>
        <v>0</v>
      </c>
      <c r="S82" s="74">
        <f>IF(COUNTIF(I$7:I82,I82)=1,1,0)</f>
        <v>0</v>
      </c>
    </row>
    <row r="83" spans="1:19" ht="18.75" customHeight="1">
      <c r="A83" s="75">
        <v>77</v>
      </c>
      <c r="B83" s="76"/>
      <c r="C83" s="76"/>
      <c r="D83" s="76"/>
      <c r="E83" s="105" t="str">
        <f t="shared" si="2"/>
        <v/>
      </c>
      <c r="F83" s="106"/>
      <c r="G83" s="76"/>
      <c r="H83" s="76"/>
      <c r="I83" s="76"/>
      <c r="J83" s="76"/>
      <c r="K83" s="76"/>
      <c r="L83" s="76"/>
      <c r="M83" s="76"/>
      <c r="N83" s="78"/>
      <c r="O83" s="76"/>
      <c r="Q83" s="74">
        <f>IF(COUNTIF(K$7:K83,K83)=1,1,0)</f>
        <v>0</v>
      </c>
      <c r="R83" s="74">
        <f>IF(COUNTIF(J$7:J83,J83)=1,1,0)</f>
        <v>0</v>
      </c>
      <c r="S83" s="74">
        <f>IF(COUNTIF(I$7:I83,I83)=1,1,0)</f>
        <v>0</v>
      </c>
    </row>
    <row r="84" spans="1:19" ht="18.75" customHeight="1">
      <c r="A84" s="75">
        <v>78</v>
      </c>
      <c r="B84" s="76"/>
      <c r="C84" s="76"/>
      <c r="D84" s="76"/>
      <c r="E84" s="105" t="str">
        <f t="shared" si="2"/>
        <v/>
      </c>
      <c r="F84" s="106"/>
      <c r="G84" s="76"/>
      <c r="H84" s="76"/>
      <c r="I84" s="76"/>
      <c r="J84" s="76"/>
      <c r="K84" s="76"/>
      <c r="L84" s="76"/>
      <c r="M84" s="76"/>
      <c r="N84" s="78"/>
      <c r="O84" s="76"/>
      <c r="Q84" s="74">
        <f>IF(COUNTIF(K$7:K84,K84)=1,1,0)</f>
        <v>0</v>
      </c>
      <c r="R84" s="74">
        <f>IF(COUNTIF(J$7:J84,J84)=1,1,0)</f>
        <v>0</v>
      </c>
      <c r="S84" s="74">
        <f>IF(COUNTIF(I$7:I84,I84)=1,1,0)</f>
        <v>0</v>
      </c>
    </row>
    <row r="85" spans="1:19" ht="18.75" customHeight="1">
      <c r="A85" s="75">
        <v>79</v>
      </c>
      <c r="B85" s="76"/>
      <c r="C85" s="76"/>
      <c r="D85" s="76"/>
      <c r="E85" s="105" t="str">
        <f t="shared" si="2"/>
        <v/>
      </c>
      <c r="F85" s="106"/>
      <c r="G85" s="76"/>
      <c r="H85" s="76"/>
      <c r="I85" s="76"/>
      <c r="J85" s="76"/>
      <c r="K85" s="76"/>
      <c r="L85" s="76"/>
      <c r="M85" s="76"/>
      <c r="N85" s="78"/>
      <c r="O85" s="76"/>
      <c r="Q85" s="74">
        <f>IF(COUNTIF(K$7:K85,K85)=1,1,0)</f>
        <v>0</v>
      </c>
      <c r="R85" s="74">
        <f>IF(COUNTIF(J$7:J85,J85)=1,1,0)</f>
        <v>0</v>
      </c>
      <c r="S85" s="74">
        <f>IF(COUNTIF(I$7:I85,I85)=1,1,0)</f>
        <v>0</v>
      </c>
    </row>
    <row r="86" spans="1:19" ht="18.75" customHeight="1">
      <c r="A86" s="75">
        <v>80</v>
      </c>
      <c r="B86" s="76"/>
      <c r="C86" s="76"/>
      <c r="D86" s="76"/>
      <c r="E86" s="105" t="str">
        <f t="shared" si="2"/>
        <v/>
      </c>
      <c r="F86" s="106"/>
      <c r="G86" s="76"/>
      <c r="H86" s="76"/>
      <c r="I86" s="76"/>
      <c r="J86" s="76"/>
      <c r="K86" s="76"/>
      <c r="L86" s="76"/>
      <c r="M86" s="76"/>
      <c r="N86" s="78"/>
      <c r="O86" s="76"/>
      <c r="Q86" s="74">
        <f>IF(COUNTIF(K$7:K86,K86)=1,1,0)</f>
        <v>0</v>
      </c>
      <c r="R86" s="74">
        <f>IF(COUNTIF(J$7:J86,J86)=1,1,0)</f>
        <v>0</v>
      </c>
      <c r="S86" s="74">
        <f>IF(COUNTIF(I$7:I86,I86)=1,1,0)</f>
        <v>0</v>
      </c>
    </row>
    <row r="87" spans="1:19" ht="18.75" customHeight="1">
      <c r="A87" s="75">
        <v>81</v>
      </c>
      <c r="B87" s="76"/>
      <c r="C87" s="76"/>
      <c r="D87" s="76"/>
      <c r="E87" s="105" t="str">
        <f t="shared" si="2"/>
        <v/>
      </c>
      <c r="F87" s="106"/>
      <c r="G87" s="76"/>
      <c r="H87" s="76"/>
      <c r="I87" s="76"/>
      <c r="J87" s="76"/>
      <c r="K87" s="76"/>
      <c r="L87" s="76"/>
      <c r="M87" s="76"/>
      <c r="N87" s="78"/>
      <c r="O87" s="76"/>
      <c r="Q87" s="74">
        <f>IF(COUNTIF(K$7:K87,K87)=1,1,0)</f>
        <v>0</v>
      </c>
      <c r="R87" s="74">
        <f>IF(COUNTIF(J$7:J87,J87)=1,1,0)</f>
        <v>0</v>
      </c>
      <c r="S87" s="74">
        <f>IF(COUNTIF(I$7:I87,I87)=1,1,0)</f>
        <v>0</v>
      </c>
    </row>
    <row r="88" spans="1:19" ht="18.75" customHeight="1">
      <c r="A88" s="75">
        <v>82</v>
      </c>
      <c r="B88" s="76"/>
      <c r="C88" s="76"/>
      <c r="D88" s="76"/>
      <c r="E88" s="105" t="str">
        <f t="shared" si="2"/>
        <v/>
      </c>
      <c r="F88" s="106"/>
      <c r="G88" s="76"/>
      <c r="H88" s="76"/>
      <c r="I88" s="76"/>
      <c r="J88" s="76"/>
      <c r="K88" s="76"/>
      <c r="L88" s="76"/>
      <c r="M88" s="76"/>
      <c r="N88" s="78"/>
      <c r="O88" s="76"/>
      <c r="Q88" s="74">
        <f>IF(COUNTIF(K$7:K88,K88)=1,1,0)</f>
        <v>0</v>
      </c>
      <c r="R88" s="74">
        <f>IF(COUNTIF(J$7:J88,J88)=1,1,0)</f>
        <v>0</v>
      </c>
      <c r="S88" s="74">
        <f>IF(COUNTIF(I$7:I88,I88)=1,1,0)</f>
        <v>0</v>
      </c>
    </row>
    <row r="89" spans="1:19" ht="18.75" customHeight="1">
      <c r="A89" s="75">
        <v>83</v>
      </c>
      <c r="B89" s="76"/>
      <c r="C89" s="76"/>
      <c r="D89" s="76"/>
      <c r="E89" s="105" t="str">
        <f t="shared" si="2"/>
        <v/>
      </c>
      <c r="F89" s="106"/>
      <c r="G89" s="76"/>
      <c r="H89" s="76"/>
      <c r="I89" s="76"/>
      <c r="J89" s="76"/>
      <c r="K89" s="76"/>
      <c r="L89" s="76"/>
      <c r="M89" s="76"/>
      <c r="N89" s="78"/>
      <c r="O89" s="76"/>
      <c r="Q89" s="74">
        <f>IF(COUNTIF(K$7:K89,K89)=1,1,0)</f>
        <v>0</v>
      </c>
      <c r="R89" s="74">
        <f>IF(COUNTIF(J$7:J89,J89)=1,1,0)</f>
        <v>0</v>
      </c>
      <c r="S89" s="74">
        <f>IF(COUNTIF(I$7:I89,I89)=1,1,0)</f>
        <v>0</v>
      </c>
    </row>
    <row r="90" spans="1:19" ht="18.75" customHeight="1">
      <c r="A90" s="75">
        <v>84</v>
      </c>
      <c r="B90" s="76"/>
      <c r="C90" s="76"/>
      <c r="D90" s="76"/>
      <c r="E90" s="105" t="str">
        <f t="shared" si="2"/>
        <v/>
      </c>
      <c r="F90" s="106"/>
      <c r="G90" s="76"/>
      <c r="H90" s="76"/>
      <c r="I90" s="76"/>
      <c r="J90" s="76"/>
      <c r="K90" s="76"/>
      <c r="L90" s="76"/>
      <c r="M90" s="76"/>
      <c r="N90" s="78"/>
      <c r="O90" s="76"/>
      <c r="Q90" s="74">
        <f>IF(COUNTIF(K$7:K90,K90)=1,1,0)</f>
        <v>0</v>
      </c>
      <c r="R90" s="74">
        <f>IF(COUNTIF(J$7:J90,J90)=1,1,0)</f>
        <v>0</v>
      </c>
      <c r="S90" s="74">
        <f>IF(COUNTIF(I$7:I90,I90)=1,1,0)</f>
        <v>0</v>
      </c>
    </row>
    <row r="91" spans="1:19" ht="18.75" customHeight="1">
      <c r="A91" s="75">
        <v>85</v>
      </c>
      <c r="B91" s="76"/>
      <c r="C91" s="76"/>
      <c r="D91" s="76"/>
      <c r="E91" s="105" t="str">
        <f t="shared" si="2"/>
        <v/>
      </c>
      <c r="F91" s="106"/>
      <c r="G91" s="76"/>
      <c r="H91" s="76"/>
      <c r="I91" s="76"/>
      <c r="J91" s="76"/>
      <c r="K91" s="76"/>
      <c r="L91" s="76"/>
      <c r="M91" s="76"/>
      <c r="N91" s="78"/>
      <c r="O91" s="76"/>
      <c r="Q91" s="74">
        <f>IF(COUNTIF(K$7:K91,K91)=1,1,0)</f>
        <v>0</v>
      </c>
      <c r="R91" s="74">
        <f>IF(COUNTIF(J$7:J91,J91)=1,1,0)</f>
        <v>0</v>
      </c>
      <c r="S91" s="74">
        <f>IF(COUNTIF(I$7:I91,I91)=1,1,0)</f>
        <v>0</v>
      </c>
    </row>
    <row r="92" spans="1:19" ht="18.75" customHeight="1">
      <c r="A92" s="75">
        <v>86</v>
      </c>
      <c r="B92" s="76"/>
      <c r="C92" s="76"/>
      <c r="D92" s="76"/>
      <c r="E92" s="105" t="str">
        <f t="shared" si="2"/>
        <v/>
      </c>
      <c r="F92" s="106"/>
      <c r="G92" s="76"/>
      <c r="H92" s="76"/>
      <c r="I92" s="76"/>
      <c r="J92" s="76"/>
      <c r="K92" s="76"/>
      <c r="L92" s="76"/>
      <c r="M92" s="76"/>
      <c r="N92" s="78"/>
      <c r="O92" s="76"/>
      <c r="Q92" s="74">
        <f>IF(COUNTIF(K$7:K92,K92)=1,1,0)</f>
        <v>0</v>
      </c>
      <c r="R92" s="74">
        <f>IF(COUNTIF(J$7:J92,J92)=1,1,0)</f>
        <v>0</v>
      </c>
      <c r="S92" s="74">
        <f>IF(COUNTIF(I$7:I92,I92)=1,1,0)</f>
        <v>0</v>
      </c>
    </row>
    <row r="93" spans="1:19" ht="18.75" customHeight="1">
      <c r="A93" s="75">
        <v>87</v>
      </c>
      <c r="B93" s="76"/>
      <c r="C93" s="76"/>
      <c r="D93" s="76"/>
      <c r="E93" s="105" t="str">
        <f t="shared" si="2"/>
        <v/>
      </c>
      <c r="F93" s="106"/>
      <c r="G93" s="76"/>
      <c r="H93" s="76"/>
      <c r="I93" s="76"/>
      <c r="J93" s="76"/>
      <c r="K93" s="76"/>
      <c r="L93" s="76"/>
      <c r="M93" s="76"/>
      <c r="N93" s="78"/>
      <c r="O93" s="76"/>
      <c r="Q93" s="74">
        <f>IF(COUNTIF(K$7:K93,K93)=1,1,0)</f>
        <v>0</v>
      </c>
      <c r="R93" s="74">
        <f>IF(COUNTIF(J$7:J93,J93)=1,1,0)</f>
        <v>0</v>
      </c>
      <c r="S93" s="74">
        <f>IF(COUNTIF(I$7:I93,I93)=1,1,0)</f>
        <v>0</v>
      </c>
    </row>
    <row r="94" spans="1:19" ht="18.75" customHeight="1">
      <c r="A94" s="75">
        <v>88</v>
      </c>
      <c r="B94" s="76"/>
      <c r="C94" s="76"/>
      <c r="D94" s="76"/>
      <c r="E94" s="105" t="str">
        <f t="shared" si="2"/>
        <v/>
      </c>
      <c r="F94" s="106"/>
      <c r="G94" s="76"/>
      <c r="H94" s="76"/>
      <c r="I94" s="76"/>
      <c r="J94" s="76"/>
      <c r="K94" s="76"/>
      <c r="L94" s="76"/>
      <c r="M94" s="76"/>
      <c r="N94" s="78"/>
      <c r="O94" s="76"/>
      <c r="Q94" s="74">
        <f>IF(COUNTIF(K$7:K94,K94)=1,1,0)</f>
        <v>0</v>
      </c>
      <c r="R94" s="74">
        <f>IF(COUNTIF(J$7:J94,J94)=1,1,0)</f>
        <v>0</v>
      </c>
      <c r="S94" s="74">
        <f>IF(COUNTIF(I$7:I94,I94)=1,1,0)</f>
        <v>0</v>
      </c>
    </row>
    <row r="95" spans="1:19" ht="18.75" customHeight="1">
      <c r="A95" s="75">
        <v>89</v>
      </c>
      <c r="B95" s="76"/>
      <c r="C95" s="76"/>
      <c r="D95" s="76"/>
      <c r="E95" s="105" t="str">
        <f t="shared" si="2"/>
        <v/>
      </c>
      <c r="F95" s="106"/>
      <c r="G95" s="76"/>
      <c r="H95" s="76"/>
      <c r="I95" s="76"/>
      <c r="J95" s="76"/>
      <c r="K95" s="76"/>
      <c r="L95" s="76"/>
      <c r="M95" s="76"/>
      <c r="N95" s="78"/>
      <c r="O95" s="76"/>
      <c r="Q95" s="74">
        <f>IF(COUNTIF(K$7:K95,K95)=1,1,0)</f>
        <v>0</v>
      </c>
      <c r="R95" s="74">
        <f>IF(COUNTIF(J$7:J95,J95)=1,1,0)</f>
        <v>0</v>
      </c>
      <c r="S95" s="74">
        <f>IF(COUNTIF(I$7:I95,I95)=1,1,0)</f>
        <v>0</v>
      </c>
    </row>
    <row r="96" spans="1:19" ht="18.75" customHeight="1">
      <c r="A96" s="75">
        <v>90</v>
      </c>
      <c r="B96" s="76"/>
      <c r="C96" s="76"/>
      <c r="D96" s="76"/>
      <c r="E96" s="105" t="str">
        <f t="shared" si="2"/>
        <v/>
      </c>
      <c r="F96" s="106"/>
      <c r="G96" s="76"/>
      <c r="H96" s="76"/>
      <c r="I96" s="76"/>
      <c r="J96" s="76"/>
      <c r="K96" s="76"/>
      <c r="L96" s="76"/>
      <c r="M96" s="76"/>
      <c r="N96" s="78"/>
      <c r="O96" s="76"/>
      <c r="Q96" s="74">
        <f>IF(COUNTIF(K$7:K96,K96)=1,1,0)</f>
        <v>0</v>
      </c>
      <c r="R96" s="74">
        <f>IF(COUNTIF(J$7:J96,J96)=1,1,0)</f>
        <v>0</v>
      </c>
      <c r="S96" s="74">
        <f>IF(COUNTIF(I$7:I96,I96)=1,1,0)</f>
        <v>0</v>
      </c>
    </row>
    <row r="97" spans="1:19" ht="18.75" customHeight="1">
      <c r="A97" s="75">
        <v>91</v>
      </c>
      <c r="B97" s="76"/>
      <c r="C97" s="76"/>
      <c r="D97" s="76"/>
      <c r="E97" s="105" t="str">
        <f t="shared" si="2"/>
        <v/>
      </c>
      <c r="F97" s="106"/>
      <c r="G97" s="76"/>
      <c r="H97" s="76"/>
      <c r="I97" s="76"/>
      <c r="J97" s="76"/>
      <c r="K97" s="76"/>
      <c r="L97" s="76"/>
      <c r="M97" s="76"/>
      <c r="N97" s="78"/>
      <c r="O97" s="76"/>
      <c r="Q97" s="74">
        <f>IF(COUNTIF(K$7:K97,K97)=1,1,0)</f>
        <v>0</v>
      </c>
      <c r="R97" s="74">
        <f>IF(COUNTIF(J$7:J97,J97)=1,1,0)</f>
        <v>0</v>
      </c>
      <c r="S97" s="74">
        <f>IF(COUNTIF(I$7:I97,I97)=1,1,0)</f>
        <v>0</v>
      </c>
    </row>
    <row r="98" spans="1:19" ht="18.75" customHeight="1">
      <c r="A98" s="75">
        <v>92</v>
      </c>
      <c r="B98" s="76"/>
      <c r="C98" s="76"/>
      <c r="D98" s="76"/>
      <c r="E98" s="105" t="str">
        <f t="shared" si="2"/>
        <v/>
      </c>
      <c r="F98" s="106"/>
      <c r="G98" s="76"/>
      <c r="H98" s="76"/>
      <c r="I98" s="76"/>
      <c r="J98" s="76"/>
      <c r="K98" s="76"/>
      <c r="L98" s="76"/>
      <c r="M98" s="76"/>
      <c r="N98" s="78"/>
      <c r="O98" s="76"/>
      <c r="Q98" s="74">
        <f>IF(COUNTIF(K$7:K98,K98)=1,1,0)</f>
        <v>0</v>
      </c>
      <c r="R98" s="74">
        <f>IF(COUNTIF(J$7:J98,J98)=1,1,0)</f>
        <v>0</v>
      </c>
      <c r="S98" s="74">
        <f>IF(COUNTIF(I$7:I98,I98)=1,1,0)</f>
        <v>0</v>
      </c>
    </row>
    <row r="99" spans="1:19" ht="18.75" customHeight="1">
      <c r="A99" s="75">
        <v>93</v>
      </c>
      <c r="B99" s="76"/>
      <c r="C99" s="76"/>
      <c r="D99" s="76"/>
      <c r="E99" s="105" t="str">
        <f t="shared" si="2"/>
        <v/>
      </c>
      <c r="F99" s="106"/>
      <c r="G99" s="76"/>
      <c r="H99" s="76"/>
      <c r="I99" s="76"/>
      <c r="J99" s="76"/>
      <c r="K99" s="76"/>
      <c r="L99" s="76"/>
      <c r="M99" s="76"/>
      <c r="N99" s="78"/>
      <c r="O99" s="76"/>
      <c r="Q99" s="74">
        <f>IF(COUNTIF(K$7:K99,K99)=1,1,0)</f>
        <v>0</v>
      </c>
      <c r="R99" s="74">
        <f>IF(COUNTIF(J$7:J99,J99)=1,1,0)</f>
        <v>0</v>
      </c>
      <c r="S99" s="74">
        <f>IF(COUNTIF(I$7:I99,I99)=1,1,0)</f>
        <v>0</v>
      </c>
    </row>
    <row r="100" spans="1:19" ht="18.75" customHeight="1">
      <c r="A100" s="75">
        <v>94</v>
      </c>
      <c r="B100" s="76"/>
      <c r="C100" s="76"/>
      <c r="D100" s="76"/>
      <c r="E100" s="105" t="str">
        <f t="shared" si="2"/>
        <v/>
      </c>
      <c r="F100" s="106"/>
      <c r="G100" s="76"/>
      <c r="H100" s="76"/>
      <c r="I100" s="76"/>
      <c r="J100" s="76"/>
      <c r="K100" s="76"/>
      <c r="L100" s="76"/>
      <c r="M100" s="76"/>
      <c r="N100" s="78"/>
      <c r="O100" s="76"/>
      <c r="Q100" s="74">
        <f>IF(COUNTIF(K$7:K100,K100)=1,1,0)</f>
        <v>0</v>
      </c>
      <c r="R100" s="74">
        <f>IF(COUNTIF(J$7:J100,J100)=1,1,0)</f>
        <v>0</v>
      </c>
      <c r="S100" s="74">
        <f>IF(COUNTIF(I$7:I100,I100)=1,1,0)</f>
        <v>0</v>
      </c>
    </row>
    <row r="101" spans="1:19" ht="18.75" customHeight="1">
      <c r="A101" s="75">
        <v>95</v>
      </c>
      <c r="B101" s="76"/>
      <c r="C101" s="76"/>
      <c r="D101" s="76"/>
      <c r="E101" s="105" t="str">
        <f t="shared" si="2"/>
        <v/>
      </c>
      <c r="F101" s="106"/>
      <c r="G101" s="76"/>
      <c r="H101" s="76"/>
      <c r="I101" s="76"/>
      <c r="J101" s="76"/>
      <c r="K101" s="76"/>
      <c r="L101" s="76"/>
      <c r="M101" s="76"/>
      <c r="N101" s="78"/>
      <c r="O101" s="76"/>
      <c r="Q101" s="74">
        <f>IF(COUNTIF(K$7:K101,K101)=1,1,0)</f>
        <v>0</v>
      </c>
      <c r="R101" s="74">
        <f>IF(COUNTIF(J$7:J101,J101)=1,1,0)</f>
        <v>0</v>
      </c>
      <c r="S101" s="74">
        <f>IF(COUNTIF(I$7:I101,I101)=1,1,0)</f>
        <v>0</v>
      </c>
    </row>
    <row r="102" spans="1:19" ht="18.75" customHeight="1">
      <c r="A102" s="75">
        <v>96</v>
      </c>
      <c r="B102" s="76"/>
      <c r="C102" s="76"/>
      <c r="D102" s="76"/>
      <c r="E102" s="105" t="str">
        <f t="shared" si="2"/>
        <v/>
      </c>
      <c r="F102" s="106"/>
      <c r="G102" s="76"/>
      <c r="H102" s="76"/>
      <c r="I102" s="76"/>
      <c r="J102" s="76"/>
      <c r="K102" s="76"/>
      <c r="L102" s="76"/>
      <c r="M102" s="76"/>
      <c r="N102" s="78"/>
      <c r="O102" s="76"/>
      <c r="Q102" s="74">
        <f>IF(COUNTIF(K$7:K102,K102)=1,1,0)</f>
        <v>0</v>
      </c>
      <c r="R102" s="74">
        <f>IF(COUNTIF(J$7:J102,J102)=1,1,0)</f>
        <v>0</v>
      </c>
      <c r="S102" s="74">
        <f>IF(COUNTIF(I$7:I102,I102)=1,1,0)</f>
        <v>0</v>
      </c>
    </row>
    <row r="103" spans="1:19" ht="18.75" customHeight="1">
      <c r="A103" s="75">
        <v>97</v>
      </c>
      <c r="B103" s="76"/>
      <c r="C103" s="76"/>
      <c r="D103" s="76"/>
      <c r="E103" s="105" t="str">
        <f t="shared" si="2"/>
        <v/>
      </c>
      <c r="F103" s="106"/>
      <c r="G103" s="76"/>
      <c r="H103" s="76"/>
      <c r="I103" s="76"/>
      <c r="J103" s="76"/>
      <c r="K103" s="76"/>
      <c r="L103" s="76"/>
      <c r="M103" s="76"/>
      <c r="N103" s="78"/>
      <c r="O103" s="76"/>
      <c r="Q103" s="74">
        <f>IF(COUNTIF(K$7:K103,K103)=1,1,0)</f>
        <v>0</v>
      </c>
      <c r="R103" s="74">
        <f>IF(COUNTIF(J$7:J103,J103)=1,1,0)</f>
        <v>0</v>
      </c>
      <c r="S103" s="74">
        <f>IF(COUNTIF(I$7:I103,I103)=1,1,0)</f>
        <v>0</v>
      </c>
    </row>
    <row r="104" spans="1:19" ht="18.75" customHeight="1">
      <c r="A104" s="75">
        <v>98</v>
      </c>
      <c r="B104" s="76"/>
      <c r="C104" s="76"/>
      <c r="D104" s="76"/>
      <c r="E104" s="105" t="str">
        <f t="shared" si="2"/>
        <v/>
      </c>
      <c r="F104" s="106"/>
      <c r="G104" s="76"/>
      <c r="H104" s="76"/>
      <c r="I104" s="76"/>
      <c r="J104" s="76"/>
      <c r="K104" s="76"/>
      <c r="L104" s="76"/>
      <c r="M104" s="76"/>
      <c r="N104" s="78"/>
      <c r="O104" s="76"/>
      <c r="Q104" s="74">
        <f>IF(COUNTIF(K$7:K104,K104)=1,1,0)</f>
        <v>0</v>
      </c>
      <c r="R104" s="74">
        <f>IF(COUNTIF(J$7:J104,J104)=1,1,0)</f>
        <v>0</v>
      </c>
      <c r="S104" s="74">
        <f>IF(COUNTIF(I$7:I104,I104)=1,1,0)</f>
        <v>0</v>
      </c>
    </row>
    <row r="105" spans="1:19" ht="18.75" customHeight="1">
      <c r="A105" s="75">
        <v>99</v>
      </c>
      <c r="B105" s="76"/>
      <c r="C105" s="76"/>
      <c r="D105" s="76"/>
      <c r="E105" s="105" t="str">
        <f t="shared" si="2"/>
        <v/>
      </c>
      <c r="F105" s="106"/>
      <c r="G105" s="76"/>
      <c r="H105" s="76"/>
      <c r="I105" s="76"/>
      <c r="J105" s="76"/>
      <c r="K105" s="76"/>
      <c r="L105" s="76"/>
      <c r="M105" s="76"/>
      <c r="N105" s="78"/>
      <c r="O105" s="76"/>
      <c r="Q105" s="74">
        <f>IF(COUNTIF(K$7:K105,K105)=1,1,0)</f>
        <v>0</v>
      </c>
      <c r="R105" s="74">
        <f>IF(COUNTIF(J$7:J105,J105)=1,1,0)</f>
        <v>0</v>
      </c>
      <c r="S105" s="74">
        <f>IF(COUNTIF(I$7:I105,I105)=1,1,0)</f>
        <v>0</v>
      </c>
    </row>
    <row r="106" spans="1:19" ht="18.75" customHeight="1">
      <c r="A106" s="75">
        <v>100</v>
      </c>
      <c r="B106" s="76"/>
      <c r="C106" s="76"/>
      <c r="D106" s="76"/>
      <c r="E106" s="105" t="str">
        <f t="shared" si="2"/>
        <v/>
      </c>
      <c r="F106" s="106"/>
      <c r="G106" s="76"/>
      <c r="H106" s="76"/>
      <c r="I106" s="76"/>
      <c r="J106" s="76"/>
      <c r="K106" s="76"/>
      <c r="L106" s="76"/>
      <c r="M106" s="76"/>
      <c r="N106" s="78"/>
      <c r="O106" s="76"/>
      <c r="Q106" s="74">
        <f>IF(COUNTIF(K$7:K106,K106)=1,1,0)</f>
        <v>0</v>
      </c>
      <c r="R106" s="74">
        <f>IF(COUNTIF(J$7:J106,J106)=1,1,0)</f>
        <v>0</v>
      </c>
      <c r="S106" s="74">
        <f>IF(COUNTIF(I$7:I106,I106)=1,1,0)</f>
        <v>0</v>
      </c>
    </row>
    <row r="107" spans="1:19" ht="18.75" customHeight="1">
      <c r="A107" s="75">
        <v>101</v>
      </c>
      <c r="B107" s="76"/>
      <c r="C107" s="76"/>
      <c r="D107" s="76"/>
      <c r="E107" s="105" t="str">
        <f t="shared" si="2"/>
        <v/>
      </c>
      <c r="F107" s="106"/>
      <c r="G107" s="76"/>
      <c r="H107" s="76"/>
      <c r="I107" s="76"/>
      <c r="J107" s="76"/>
      <c r="K107" s="76"/>
      <c r="L107" s="76"/>
      <c r="M107" s="76"/>
      <c r="N107" s="78"/>
      <c r="O107" s="76"/>
      <c r="Q107" s="74">
        <f>IF(COUNTIF(K$7:K107,K107)=1,1,0)</f>
        <v>0</v>
      </c>
      <c r="R107" s="74">
        <f>IF(COUNTIF(J$7:J107,J107)=1,1,0)</f>
        <v>0</v>
      </c>
      <c r="S107" s="74">
        <f>IF(COUNTIF(I$7:I107,I107)=1,1,0)</f>
        <v>0</v>
      </c>
    </row>
    <row r="108" spans="1:19" ht="18.75" customHeight="1">
      <c r="A108" s="75">
        <v>102</v>
      </c>
      <c r="B108" s="76"/>
      <c r="C108" s="76"/>
      <c r="D108" s="76"/>
      <c r="E108" s="105" t="str">
        <f t="shared" si="2"/>
        <v/>
      </c>
      <c r="F108" s="106"/>
      <c r="G108" s="76"/>
      <c r="H108" s="76"/>
      <c r="I108" s="76"/>
      <c r="J108" s="76"/>
      <c r="K108" s="76"/>
      <c r="L108" s="76"/>
      <c r="M108" s="76"/>
      <c r="N108" s="78"/>
      <c r="O108" s="76"/>
      <c r="Q108" s="74">
        <f>IF(COUNTIF(K$7:K108,K108)=1,1,0)</f>
        <v>0</v>
      </c>
      <c r="R108" s="74">
        <f>IF(COUNTIF(J$7:J108,J108)=1,1,0)</f>
        <v>0</v>
      </c>
      <c r="S108" s="74">
        <f>IF(COUNTIF(I$7:I108,I108)=1,1,0)</f>
        <v>0</v>
      </c>
    </row>
    <row r="109" spans="1:19" ht="18.75" customHeight="1">
      <c r="A109" s="75">
        <v>103</v>
      </c>
      <c r="B109" s="76"/>
      <c r="C109" s="76"/>
      <c r="D109" s="76"/>
      <c r="E109" s="105" t="str">
        <f t="shared" si="2"/>
        <v/>
      </c>
      <c r="F109" s="106"/>
      <c r="G109" s="76"/>
      <c r="H109" s="76"/>
      <c r="I109" s="76"/>
      <c r="J109" s="76"/>
      <c r="K109" s="76"/>
      <c r="L109" s="76"/>
      <c r="M109" s="76"/>
      <c r="N109" s="78"/>
      <c r="O109" s="76"/>
      <c r="Q109" s="74">
        <f>IF(COUNTIF(K$7:K109,K109)=1,1,0)</f>
        <v>0</v>
      </c>
      <c r="R109" s="74">
        <f>IF(COUNTIF(J$7:J109,J109)=1,1,0)</f>
        <v>0</v>
      </c>
      <c r="S109" s="74">
        <f>IF(COUNTIF(I$7:I109,I109)=1,1,0)</f>
        <v>0</v>
      </c>
    </row>
    <row r="110" spans="1:19" ht="18.75" customHeight="1">
      <c r="A110" s="75">
        <v>104</v>
      </c>
      <c r="B110" s="76"/>
      <c r="C110" s="76"/>
      <c r="D110" s="76"/>
      <c r="E110" s="105" t="str">
        <f t="shared" si="2"/>
        <v/>
      </c>
      <c r="F110" s="106"/>
      <c r="G110" s="76"/>
      <c r="H110" s="76"/>
      <c r="I110" s="76"/>
      <c r="J110" s="76"/>
      <c r="K110" s="76"/>
      <c r="L110" s="76"/>
      <c r="M110" s="76"/>
      <c r="N110" s="78"/>
      <c r="O110" s="76"/>
      <c r="Q110" s="74">
        <f>IF(COUNTIF(K$7:K110,K110)=1,1,0)</f>
        <v>0</v>
      </c>
      <c r="R110" s="74">
        <f>IF(COUNTIF(J$7:J110,J110)=1,1,0)</f>
        <v>0</v>
      </c>
      <c r="S110" s="74">
        <f>IF(COUNTIF(I$7:I110,I110)=1,1,0)</f>
        <v>0</v>
      </c>
    </row>
    <row r="111" spans="1:19" ht="18.75" customHeight="1">
      <c r="A111" s="75">
        <v>105</v>
      </c>
      <c r="B111" s="76"/>
      <c r="C111" s="76"/>
      <c r="D111" s="76"/>
      <c r="E111" s="105" t="str">
        <f t="shared" si="2"/>
        <v/>
      </c>
      <c r="F111" s="106"/>
      <c r="G111" s="76"/>
      <c r="H111" s="76"/>
      <c r="I111" s="76"/>
      <c r="J111" s="76"/>
      <c r="K111" s="76"/>
      <c r="L111" s="76"/>
      <c r="M111" s="76"/>
      <c r="N111" s="78"/>
      <c r="O111" s="76"/>
      <c r="Q111" s="74">
        <f>IF(COUNTIF(K$7:K111,K111)=1,1,0)</f>
        <v>0</v>
      </c>
      <c r="R111" s="74">
        <f>IF(COUNTIF(J$7:J111,J111)=1,1,0)</f>
        <v>0</v>
      </c>
      <c r="S111" s="74">
        <f>IF(COUNTIF(I$7:I111,I111)=1,1,0)</f>
        <v>0</v>
      </c>
    </row>
    <row r="112" spans="1:19" ht="18.75" customHeight="1">
      <c r="A112" s="75">
        <v>106</v>
      </c>
      <c r="B112" s="76"/>
      <c r="C112" s="76"/>
      <c r="D112" s="76"/>
      <c r="E112" s="105" t="str">
        <f t="shared" si="2"/>
        <v/>
      </c>
      <c r="F112" s="106"/>
      <c r="G112" s="76"/>
      <c r="H112" s="76"/>
      <c r="I112" s="76"/>
      <c r="J112" s="76"/>
      <c r="K112" s="76"/>
      <c r="L112" s="76"/>
      <c r="M112" s="76"/>
      <c r="N112" s="78"/>
      <c r="O112" s="76"/>
      <c r="Q112" s="74">
        <f>IF(COUNTIF(K$7:K112,K112)=1,1,0)</f>
        <v>0</v>
      </c>
      <c r="R112" s="74">
        <f>IF(COUNTIF(J$7:J112,J112)=1,1,0)</f>
        <v>0</v>
      </c>
      <c r="S112" s="74">
        <f>IF(COUNTIF(I$7:I112,I112)=1,1,0)</f>
        <v>0</v>
      </c>
    </row>
    <row r="113" spans="1:19" ht="18.75" customHeight="1">
      <c r="A113" s="75">
        <v>107</v>
      </c>
      <c r="B113" s="76"/>
      <c r="C113" s="76"/>
      <c r="D113" s="76"/>
      <c r="E113" s="105" t="str">
        <f t="shared" si="2"/>
        <v/>
      </c>
      <c r="F113" s="106"/>
      <c r="G113" s="76"/>
      <c r="H113" s="76"/>
      <c r="I113" s="76"/>
      <c r="J113" s="76"/>
      <c r="K113" s="76"/>
      <c r="L113" s="76"/>
      <c r="M113" s="76"/>
      <c r="N113" s="78"/>
      <c r="O113" s="76"/>
      <c r="Q113" s="74">
        <f>IF(COUNTIF(K$7:K113,K113)=1,1,0)</f>
        <v>0</v>
      </c>
      <c r="R113" s="74">
        <f>IF(COUNTIF(J$7:J113,J113)=1,1,0)</f>
        <v>0</v>
      </c>
      <c r="S113" s="74">
        <f>IF(COUNTIF(I$7:I113,I113)=1,1,0)</f>
        <v>0</v>
      </c>
    </row>
    <row r="114" spans="1:19" ht="18.75" customHeight="1">
      <c r="A114" s="75">
        <v>108</v>
      </c>
      <c r="B114" s="76"/>
      <c r="C114" s="76"/>
      <c r="D114" s="76"/>
      <c r="E114" s="105" t="str">
        <f t="shared" si="2"/>
        <v/>
      </c>
      <c r="F114" s="106"/>
      <c r="G114" s="76"/>
      <c r="H114" s="76"/>
      <c r="I114" s="76"/>
      <c r="J114" s="76"/>
      <c r="K114" s="76"/>
      <c r="L114" s="76"/>
      <c r="M114" s="76"/>
      <c r="N114" s="78"/>
      <c r="O114" s="76"/>
      <c r="Q114" s="74">
        <f>IF(COUNTIF(K$7:K114,K114)=1,1,0)</f>
        <v>0</v>
      </c>
      <c r="R114" s="74">
        <f>IF(COUNTIF(J$7:J114,J114)=1,1,0)</f>
        <v>0</v>
      </c>
      <c r="S114" s="74">
        <f>IF(COUNTIF(I$7:I114,I114)=1,1,0)</f>
        <v>0</v>
      </c>
    </row>
    <row r="115" spans="1:19" ht="18.75" customHeight="1">
      <c r="A115" s="75">
        <v>109</v>
      </c>
      <c r="B115" s="76"/>
      <c r="C115" s="76"/>
      <c r="D115" s="76"/>
      <c r="E115" s="105" t="str">
        <f t="shared" si="2"/>
        <v/>
      </c>
      <c r="F115" s="106"/>
      <c r="G115" s="76"/>
      <c r="H115" s="76"/>
      <c r="I115" s="76"/>
      <c r="J115" s="76"/>
      <c r="K115" s="76"/>
      <c r="L115" s="76"/>
      <c r="M115" s="76"/>
      <c r="N115" s="78"/>
      <c r="O115" s="76"/>
      <c r="Q115" s="74">
        <f>IF(COUNTIF(K$7:K115,K115)=1,1,0)</f>
        <v>0</v>
      </c>
      <c r="R115" s="74">
        <f>IF(COUNTIF(J$7:J115,J115)=1,1,0)</f>
        <v>0</v>
      </c>
      <c r="S115" s="74">
        <f>IF(COUNTIF(I$7:I115,I115)=1,1,0)</f>
        <v>0</v>
      </c>
    </row>
    <row r="116" spans="1:19" ht="18.75" customHeight="1">
      <c r="A116" s="75">
        <v>110</v>
      </c>
      <c r="B116" s="76"/>
      <c r="C116" s="76"/>
      <c r="D116" s="76"/>
      <c r="E116" s="105" t="str">
        <f t="shared" si="2"/>
        <v/>
      </c>
      <c r="F116" s="106"/>
      <c r="G116" s="76"/>
      <c r="H116" s="76"/>
      <c r="I116" s="76"/>
      <c r="J116" s="76"/>
      <c r="K116" s="76"/>
      <c r="L116" s="76"/>
      <c r="M116" s="76"/>
      <c r="N116" s="78"/>
      <c r="O116" s="76"/>
      <c r="Q116" s="74">
        <f>IF(COUNTIF(K$7:K116,K116)=1,1,0)</f>
        <v>0</v>
      </c>
      <c r="R116" s="74">
        <f>IF(COUNTIF(J$7:J116,J116)=1,1,0)</f>
        <v>0</v>
      </c>
      <c r="S116" s="74">
        <f>IF(COUNTIF(I$7:I116,I116)=1,1,0)</f>
        <v>0</v>
      </c>
    </row>
    <row r="117" spans="1:19" ht="18.75" customHeight="1">
      <c r="A117" s="75">
        <v>111</v>
      </c>
      <c r="B117" s="76"/>
      <c r="C117" s="76"/>
      <c r="D117" s="76"/>
      <c r="E117" s="105" t="str">
        <f t="shared" si="2"/>
        <v/>
      </c>
      <c r="F117" s="106"/>
      <c r="G117" s="76"/>
      <c r="H117" s="76"/>
      <c r="I117" s="76"/>
      <c r="J117" s="76"/>
      <c r="K117" s="76"/>
      <c r="L117" s="76"/>
      <c r="M117" s="76"/>
      <c r="N117" s="78"/>
      <c r="O117" s="76"/>
      <c r="Q117" s="74">
        <f>IF(COUNTIF(K$7:K117,K117)=1,1,0)</f>
        <v>0</v>
      </c>
      <c r="R117" s="74">
        <f>IF(COUNTIF(J$7:J117,J117)=1,1,0)</f>
        <v>0</v>
      </c>
      <c r="S117" s="74">
        <f>IF(COUNTIF(I$7:I117,I117)=1,1,0)</f>
        <v>0</v>
      </c>
    </row>
    <row r="118" spans="1:19" ht="18.75" customHeight="1">
      <c r="A118" s="75">
        <v>112</v>
      </c>
      <c r="B118" s="76"/>
      <c r="C118" s="76"/>
      <c r="D118" s="76"/>
      <c r="E118" s="105" t="str">
        <f t="shared" si="2"/>
        <v/>
      </c>
      <c r="F118" s="106"/>
      <c r="G118" s="76"/>
      <c r="H118" s="76"/>
      <c r="I118" s="76"/>
      <c r="J118" s="76"/>
      <c r="K118" s="76"/>
      <c r="L118" s="76"/>
      <c r="M118" s="76"/>
      <c r="N118" s="78"/>
      <c r="O118" s="76"/>
      <c r="Q118" s="74">
        <f>IF(COUNTIF(K$7:K118,K118)=1,1,0)</f>
        <v>0</v>
      </c>
      <c r="R118" s="74">
        <f>IF(COUNTIF(J$7:J118,J118)=1,1,0)</f>
        <v>0</v>
      </c>
      <c r="S118" s="74">
        <f>IF(COUNTIF(I$7:I118,I118)=1,1,0)</f>
        <v>0</v>
      </c>
    </row>
    <row r="119" spans="1:19" ht="18.75" customHeight="1">
      <c r="A119" s="75">
        <v>113</v>
      </c>
      <c r="B119" s="76"/>
      <c r="C119" s="76"/>
      <c r="D119" s="76"/>
      <c r="E119" s="105" t="str">
        <f t="shared" si="2"/>
        <v/>
      </c>
      <c r="F119" s="106"/>
      <c r="G119" s="76"/>
      <c r="H119" s="76"/>
      <c r="I119" s="76"/>
      <c r="J119" s="76"/>
      <c r="K119" s="76"/>
      <c r="L119" s="76"/>
      <c r="M119" s="76"/>
      <c r="N119" s="78"/>
      <c r="O119" s="76"/>
      <c r="Q119" s="74">
        <f>IF(COUNTIF(K$7:K119,K119)=1,1,0)</f>
        <v>0</v>
      </c>
      <c r="R119" s="74">
        <f>IF(COUNTIF(J$7:J119,J119)=1,1,0)</f>
        <v>0</v>
      </c>
      <c r="S119" s="74">
        <f>IF(COUNTIF(I$7:I119,I119)=1,1,0)</f>
        <v>0</v>
      </c>
    </row>
    <row r="120" spans="1:19" ht="18.75" customHeight="1">
      <c r="A120" s="75">
        <v>114</v>
      </c>
      <c r="B120" s="76"/>
      <c r="C120" s="76"/>
      <c r="D120" s="76"/>
      <c r="E120" s="105" t="str">
        <f t="shared" si="2"/>
        <v/>
      </c>
      <c r="F120" s="106"/>
      <c r="G120" s="76"/>
      <c r="H120" s="76"/>
      <c r="I120" s="76"/>
      <c r="J120" s="76"/>
      <c r="K120" s="76"/>
      <c r="L120" s="76"/>
      <c r="M120" s="76"/>
      <c r="N120" s="78"/>
      <c r="O120" s="76"/>
      <c r="Q120" s="74">
        <f>IF(COUNTIF(K$7:K120,K120)=1,1,0)</f>
        <v>0</v>
      </c>
      <c r="R120" s="74">
        <f>IF(COUNTIF(J$7:J120,J120)=1,1,0)</f>
        <v>0</v>
      </c>
      <c r="S120" s="74">
        <f>IF(COUNTIF(I$7:I120,I120)=1,1,0)</f>
        <v>0</v>
      </c>
    </row>
    <row r="121" spans="1:19" ht="18.75" customHeight="1">
      <c r="A121" s="75">
        <v>115</v>
      </c>
      <c r="B121" s="76"/>
      <c r="C121" s="76"/>
      <c r="D121" s="76"/>
      <c r="E121" s="105" t="str">
        <f t="shared" si="2"/>
        <v/>
      </c>
      <c r="F121" s="106"/>
      <c r="G121" s="76"/>
      <c r="H121" s="76"/>
      <c r="I121" s="76"/>
      <c r="J121" s="76"/>
      <c r="K121" s="76"/>
      <c r="L121" s="76"/>
      <c r="M121" s="76"/>
      <c r="N121" s="78"/>
      <c r="O121" s="76"/>
      <c r="Q121" s="74">
        <f>IF(COUNTIF(K$7:K121,K121)=1,1,0)</f>
        <v>0</v>
      </c>
      <c r="R121" s="74">
        <f>IF(COUNTIF(J$7:J121,J121)=1,1,0)</f>
        <v>0</v>
      </c>
      <c r="S121" s="74">
        <f>IF(COUNTIF(I$7:I121,I121)=1,1,0)</f>
        <v>0</v>
      </c>
    </row>
    <row r="122" spans="1:19" ht="18.75" customHeight="1">
      <c r="A122" s="75">
        <v>116</v>
      </c>
      <c r="B122" s="76"/>
      <c r="C122" s="76"/>
      <c r="D122" s="76"/>
      <c r="E122" s="105" t="str">
        <f t="shared" si="2"/>
        <v/>
      </c>
      <c r="F122" s="106"/>
      <c r="G122" s="76"/>
      <c r="H122" s="76"/>
      <c r="I122" s="76"/>
      <c r="J122" s="76"/>
      <c r="K122" s="76"/>
      <c r="L122" s="76"/>
      <c r="M122" s="76"/>
      <c r="N122" s="78"/>
      <c r="O122" s="76"/>
      <c r="Q122" s="74">
        <f>IF(COUNTIF(K$7:K122,K122)=1,1,0)</f>
        <v>0</v>
      </c>
      <c r="R122" s="74">
        <f>IF(COUNTIF(J$7:J122,J122)=1,1,0)</f>
        <v>0</v>
      </c>
      <c r="S122" s="74">
        <f>IF(COUNTIF(I$7:I122,I122)=1,1,0)</f>
        <v>0</v>
      </c>
    </row>
    <row r="123" spans="1:19" ht="18.75" customHeight="1">
      <c r="A123" s="75">
        <v>117</v>
      </c>
      <c r="B123" s="76"/>
      <c r="C123" s="76"/>
      <c r="D123" s="76"/>
      <c r="E123" s="105" t="str">
        <f t="shared" si="2"/>
        <v/>
      </c>
      <c r="F123" s="106"/>
      <c r="G123" s="76"/>
      <c r="H123" s="76"/>
      <c r="I123" s="76"/>
      <c r="J123" s="76"/>
      <c r="K123" s="76"/>
      <c r="L123" s="76"/>
      <c r="M123" s="76"/>
      <c r="N123" s="78"/>
      <c r="O123" s="76"/>
      <c r="Q123" s="74">
        <f>IF(COUNTIF(K$7:K123,K123)=1,1,0)</f>
        <v>0</v>
      </c>
      <c r="R123" s="74">
        <f>IF(COUNTIF(J$7:J123,J123)=1,1,0)</f>
        <v>0</v>
      </c>
      <c r="S123" s="74">
        <f>IF(COUNTIF(I$7:I123,I123)=1,1,0)</f>
        <v>0</v>
      </c>
    </row>
    <row r="124" spans="1:19" ht="18.75" customHeight="1">
      <c r="A124" s="75">
        <v>118</v>
      </c>
      <c r="B124" s="76"/>
      <c r="C124" s="76"/>
      <c r="D124" s="76"/>
      <c r="E124" s="105" t="str">
        <f t="shared" si="2"/>
        <v/>
      </c>
      <c r="F124" s="106"/>
      <c r="G124" s="76"/>
      <c r="H124" s="76"/>
      <c r="I124" s="76"/>
      <c r="J124" s="76"/>
      <c r="K124" s="76"/>
      <c r="L124" s="76"/>
      <c r="M124" s="76"/>
      <c r="N124" s="78"/>
      <c r="O124" s="76"/>
      <c r="Q124" s="74">
        <f>IF(COUNTIF(K$7:K124,K124)=1,1,0)</f>
        <v>0</v>
      </c>
      <c r="R124" s="74">
        <f>IF(COUNTIF(J$7:J124,J124)=1,1,0)</f>
        <v>0</v>
      </c>
      <c r="S124" s="74">
        <f>IF(COUNTIF(I$7:I124,I124)=1,1,0)</f>
        <v>0</v>
      </c>
    </row>
    <row r="125" spans="1:19" ht="18.75" customHeight="1">
      <c r="A125" s="75">
        <v>119</v>
      </c>
      <c r="B125" s="76"/>
      <c r="C125" s="76"/>
      <c r="D125" s="76"/>
      <c r="E125" s="105" t="str">
        <f t="shared" si="2"/>
        <v/>
      </c>
      <c r="F125" s="106"/>
      <c r="G125" s="76"/>
      <c r="H125" s="76"/>
      <c r="I125" s="76"/>
      <c r="J125" s="76"/>
      <c r="K125" s="76"/>
      <c r="L125" s="76"/>
      <c r="M125" s="76"/>
      <c r="N125" s="78"/>
      <c r="O125" s="76"/>
      <c r="Q125" s="74">
        <f>IF(COUNTIF(K$7:K125,K125)=1,1,0)</f>
        <v>0</v>
      </c>
      <c r="R125" s="74">
        <f>IF(COUNTIF(J$7:J125,J125)=1,1,0)</f>
        <v>0</v>
      </c>
      <c r="S125" s="74">
        <f>IF(COUNTIF(I$7:I125,I125)=1,1,0)</f>
        <v>0</v>
      </c>
    </row>
    <row r="126" spans="1:19" ht="18.75" customHeight="1">
      <c r="A126" s="75">
        <v>120</v>
      </c>
      <c r="B126" s="76"/>
      <c r="C126" s="76"/>
      <c r="D126" s="76"/>
      <c r="E126" s="105" t="str">
        <f t="shared" si="2"/>
        <v/>
      </c>
      <c r="F126" s="106"/>
      <c r="G126" s="76"/>
      <c r="H126" s="76"/>
      <c r="I126" s="76"/>
      <c r="J126" s="76"/>
      <c r="K126" s="76"/>
      <c r="L126" s="76"/>
      <c r="M126" s="76"/>
      <c r="N126" s="78"/>
      <c r="O126" s="76"/>
      <c r="Q126" s="74">
        <f>IF(COUNTIF(K$7:K126,K126)=1,1,0)</f>
        <v>0</v>
      </c>
      <c r="R126" s="74">
        <f>IF(COUNTIF(J$7:J126,J126)=1,1,0)</f>
        <v>0</v>
      </c>
      <c r="S126" s="74">
        <f>IF(COUNTIF(I$7:I126,I126)=1,1,0)</f>
        <v>0</v>
      </c>
    </row>
    <row r="127" spans="1:19" ht="18.75" customHeight="1">
      <c r="A127" s="75">
        <v>121</v>
      </c>
      <c r="B127" s="76"/>
      <c r="C127" s="76"/>
      <c r="D127" s="76"/>
      <c r="E127" s="105" t="str">
        <f t="shared" si="2"/>
        <v/>
      </c>
      <c r="F127" s="106"/>
      <c r="G127" s="76"/>
      <c r="H127" s="76"/>
      <c r="I127" s="76"/>
      <c r="J127" s="76"/>
      <c r="K127" s="76"/>
      <c r="L127" s="76"/>
      <c r="M127" s="76"/>
      <c r="N127" s="78"/>
      <c r="O127" s="76"/>
      <c r="Q127" s="74">
        <f>IF(COUNTIF(K$7:K127,K127)=1,1,0)</f>
        <v>0</v>
      </c>
      <c r="R127" s="74">
        <f>IF(COUNTIF(J$7:J127,J127)=1,1,0)</f>
        <v>0</v>
      </c>
      <c r="S127" s="74">
        <f>IF(COUNTIF(I$7:I127,I127)=1,1,0)</f>
        <v>0</v>
      </c>
    </row>
    <row r="128" spans="1:19" ht="18.75" customHeight="1">
      <c r="A128" s="75">
        <v>122</v>
      </c>
      <c r="B128" s="76"/>
      <c r="C128" s="76"/>
      <c r="D128" s="76"/>
      <c r="E128" s="105" t="str">
        <f t="shared" si="2"/>
        <v/>
      </c>
      <c r="F128" s="106"/>
      <c r="G128" s="76"/>
      <c r="H128" s="76"/>
      <c r="I128" s="76"/>
      <c r="J128" s="76"/>
      <c r="K128" s="76"/>
      <c r="L128" s="76"/>
      <c r="M128" s="76"/>
      <c r="N128" s="78"/>
      <c r="O128" s="76"/>
      <c r="Q128" s="74">
        <f>IF(COUNTIF(K$7:K128,K128)=1,1,0)</f>
        <v>0</v>
      </c>
      <c r="R128" s="74">
        <f>IF(COUNTIF(J$7:J128,J128)=1,1,0)</f>
        <v>0</v>
      </c>
      <c r="S128" s="74">
        <f>IF(COUNTIF(I$7:I128,I128)=1,1,0)</f>
        <v>0</v>
      </c>
    </row>
    <row r="129" spans="1:19" ht="18.75" customHeight="1">
      <c r="A129" s="75">
        <v>123</v>
      </c>
      <c r="B129" s="76"/>
      <c r="C129" s="76"/>
      <c r="D129" s="76"/>
      <c r="E129" s="105" t="str">
        <f t="shared" si="2"/>
        <v/>
      </c>
      <c r="F129" s="106"/>
      <c r="G129" s="76"/>
      <c r="H129" s="76"/>
      <c r="I129" s="76"/>
      <c r="J129" s="76"/>
      <c r="K129" s="76"/>
      <c r="L129" s="76"/>
      <c r="M129" s="76"/>
      <c r="N129" s="78"/>
      <c r="O129" s="76"/>
      <c r="Q129" s="74">
        <f>IF(COUNTIF(K$7:K129,K129)=1,1,0)</f>
        <v>0</v>
      </c>
      <c r="R129" s="74">
        <f>IF(COUNTIF(J$7:J129,J129)=1,1,0)</f>
        <v>0</v>
      </c>
      <c r="S129" s="74">
        <f>IF(COUNTIF(I$7:I129,I129)=1,1,0)</f>
        <v>0</v>
      </c>
    </row>
    <row r="130" spans="1:19" ht="18.75" customHeight="1">
      <c r="A130" s="75">
        <v>124</v>
      </c>
      <c r="B130" s="76"/>
      <c r="C130" s="76"/>
      <c r="D130" s="76"/>
      <c r="E130" s="105" t="str">
        <f t="shared" si="2"/>
        <v/>
      </c>
      <c r="F130" s="106"/>
      <c r="G130" s="76"/>
      <c r="H130" s="76"/>
      <c r="I130" s="76"/>
      <c r="J130" s="76"/>
      <c r="K130" s="76"/>
      <c r="L130" s="76"/>
      <c r="M130" s="76"/>
      <c r="N130" s="78"/>
      <c r="O130" s="76"/>
      <c r="Q130" s="74">
        <f>IF(COUNTIF(K$7:K130,K130)=1,1,0)</f>
        <v>0</v>
      </c>
      <c r="R130" s="74">
        <f>IF(COUNTIF(J$7:J130,J130)=1,1,0)</f>
        <v>0</v>
      </c>
      <c r="S130" s="74">
        <f>IF(COUNTIF(I$7:I130,I130)=1,1,0)</f>
        <v>0</v>
      </c>
    </row>
    <row r="131" spans="1:19" ht="18.75" customHeight="1">
      <c r="A131" s="75">
        <v>125</v>
      </c>
      <c r="B131" s="76"/>
      <c r="C131" s="76"/>
      <c r="D131" s="76"/>
      <c r="E131" s="105" t="str">
        <f t="shared" si="2"/>
        <v/>
      </c>
      <c r="F131" s="106"/>
      <c r="G131" s="76"/>
      <c r="H131" s="76"/>
      <c r="I131" s="76"/>
      <c r="J131" s="76"/>
      <c r="K131" s="76"/>
      <c r="L131" s="76"/>
      <c r="M131" s="76"/>
      <c r="N131" s="78"/>
      <c r="O131" s="76"/>
      <c r="Q131" s="74">
        <f>IF(COUNTIF(K$7:K131,K131)=1,1,0)</f>
        <v>0</v>
      </c>
      <c r="R131" s="74">
        <f>IF(COUNTIF(J$7:J131,J131)=1,1,0)</f>
        <v>0</v>
      </c>
      <c r="S131" s="74">
        <f>IF(COUNTIF(I$7:I131,I131)=1,1,0)</f>
        <v>0</v>
      </c>
    </row>
    <row r="132" spans="1:19" ht="18.75" customHeight="1">
      <c r="A132" s="75">
        <v>126</v>
      </c>
      <c r="B132" s="76"/>
      <c r="C132" s="76"/>
      <c r="D132" s="76"/>
      <c r="E132" s="105" t="str">
        <f t="shared" si="2"/>
        <v/>
      </c>
      <c r="F132" s="106"/>
      <c r="G132" s="76"/>
      <c r="H132" s="76"/>
      <c r="I132" s="76"/>
      <c r="J132" s="76"/>
      <c r="K132" s="76"/>
      <c r="L132" s="76"/>
      <c r="M132" s="76"/>
      <c r="N132" s="78"/>
      <c r="O132" s="76"/>
      <c r="Q132" s="74">
        <f>IF(COUNTIF(K$7:K132,K132)=1,1,0)</f>
        <v>0</v>
      </c>
      <c r="R132" s="74">
        <f>IF(COUNTIF(J$7:J132,J132)=1,1,0)</f>
        <v>0</v>
      </c>
      <c r="S132" s="74">
        <f>IF(COUNTIF(I$7:I132,I132)=1,1,0)</f>
        <v>0</v>
      </c>
    </row>
    <row r="133" spans="1:19" ht="18.75" customHeight="1">
      <c r="A133" s="75">
        <v>127</v>
      </c>
      <c r="B133" s="76"/>
      <c r="C133" s="76"/>
      <c r="D133" s="76"/>
      <c r="E133" s="105" t="str">
        <f t="shared" si="2"/>
        <v/>
      </c>
      <c r="F133" s="106"/>
      <c r="G133" s="76"/>
      <c r="H133" s="76"/>
      <c r="I133" s="76"/>
      <c r="J133" s="76"/>
      <c r="K133" s="76"/>
      <c r="L133" s="76"/>
      <c r="M133" s="76"/>
      <c r="N133" s="78"/>
      <c r="O133" s="76"/>
      <c r="Q133" s="74">
        <f>IF(COUNTIF(K$7:K133,K133)=1,1,0)</f>
        <v>0</v>
      </c>
      <c r="R133" s="74">
        <f>IF(COUNTIF(J$7:J133,J133)=1,1,0)</f>
        <v>0</v>
      </c>
      <c r="S133" s="74">
        <f>IF(COUNTIF(I$7:I133,I133)=1,1,0)</f>
        <v>0</v>
      </c>
    </row>
    <row r="134" spans="1:19" ht="18.75" customHeight="1">
      <c r="A134" s="75">
        <v>128</v>
      </c>
      <c r="B134" s="76"/>
      <c r="C134" s="76"/>
      <c r="D134" s="76"/>
      <c r="E134" s="105" t="str">
        <f t="shared" si="2"/>
        <v/>
      </c>
      <c r="F134" s="106"/>
      <c r="G134" s="76"/>
      <c r="H134" s="76"/>
      <c r="I134" s="76"/>
      <c r="J134" s="76"/>
      <c r="K134" s="76"/>
      <c r="L134" s="76"/>
      <c r="M134" s="76"/>
      <c r="N134" s="78"/>
      <c r="O134" s="76"/>
      <c r="Q134" s="74">
        <f>IF(COUNTIF(K$7:K134,K134)=1,1,0)</f>
        <v>0</v>
      </c>
      <c r="R134" s="74">
        <f>IF(COUNTIF(J$7:J134,J134)=1,1,0)</f>
        <v>0</v>
      </c>
      <c r="S134" s="74">
        <f>IF(COUNTIF(I$7:I134,I134)=1,1,0)</f>
        <v>0</v>
      </c>
    </row>
    <row r="135" spans="1:19" ht="18.75" customHeight="1">
      <c r="A135" s="75">
        <v>129</v>
      </c>
      <c r="B135" s="76"/>
      <c r="C135" s="76"/>
      <c r="D135" s="76"/>
      <c r="E135" s="105" t="str">
        <f t="shared" si="2"/>
        <v/>
      </c>
      <c r="F135" s="106"/>
      <c r="G135" s="76"/>
      <c r="H135" s="76"/>
      <c r="I135" s="76"/>
      <c r="J135" s="76"/>
      <c r="K135" s="76"/>
      <c r="L135" s="76"/>
      <c r="M135" s="76"/>
      <c r="N135" s="78"/>
      <c r="O135" s="76"/>
      <c r="Q135" s="74">
        <f>IF(COUNTIF(K$7:K135,K135)=1,1,0)</f>
        <v>0</v>
      </c>
      <c r="R135" s="74">
        <f>IF(COUNTIF(J$7:J135,J135)=1,1,0)</f>
        <v>0</v>
      </c>
      <c r="S135" s="74">
        <f>IF(COUNTIF(I$7:I135,I135)=1,1,0)</f>
        <v>0</v>
      </c>
    </row>
    <row r="136" spans="1:19" ht="18.75" customHeight="1">
      <c r="A136" s="75">
        <v>130</v>
      </c>
      <c r="B136" s="76"/>
      <c r="C136" s="76"/>
      <c r="D136" s="76"/>
      <c r="E136" s="105" t="str">
        <f t="shared" si="2"/>
        <v/>
      </c>
      <c r="F136" s="106"/>
      <c r="G136" s="76"/>
      <c r="H136" s="76"/>
      <c r="I136" s="76"/>
      <c r="J136" s="76"/>
      <c r="K136" s="76"/>
      <c r="L136" s="76"/>
      <c r="M136" s="76"/>
      <c r="N136" s="78"/>
      <c r="O136" s="76"/>
      <c r="Q136" s="74">
        <f>IF(COUNTIF(K$7:K136,K136)=1,1,0)</f>
        <v>0</v>
      </c>
      <c r="R136" s="74">
        <f>IF(COUNTIF(J$7:J136,J136)=1,1,0)</f>
        <v>0</v>
      </c>
      <c r="S136" s="74">
        <f>IF(COUNTIF(I$7:I136,I136)=1,1,0)</f>
        <v>0</v>
      </c>
    </row>
    <row r="137" spans="1:19" ht="18.75" customHeight="1">
      <c r="A137" s="75">
        <v>131</v>
      </c>
      <c r="B137" s="76"/>
      <c r="C137" s="76"/>
      <c r="D137" s="76"/>
      <c r="E137" s="105" t="str">
        <f t="shared" ref="E137:E200" si="3">IF(D137=11,"เกษตร:ปลูกพืช",IF(D137=12,"เกษตร:เลี้ยงสัตว์",IF(D137=13,"เกษตร:ประมง",IF(D137=14,"เกษตร:ผสมผสาน",IF(D137=15,"เกษตร:อื่นๆ",IF(D137=21,"แปรรูป:อาหาร",IF(D137=22,"แปรรูป:เครื่องดื่ม",IF(D137=23,"แปรรูป:ผ้า เครื่องแต่งกาย",IF(D137=24,"แปรรูป:ของใช้ ประดับ ตกแต่ง",IF(D137=25,"แปรรูป:สมุนไพรที่ไม่ใช่อาหาร",IF(D137=31,"ท่องเที่ยวชุมชน",IF(D137=41,"บริการ",IF(D137=51,"อื่นๆ",IF(D137="","","รหัสไม่ถูกต้อง"))))))))))))))</f>
        <v/>
      </c>
      <c r="F137" s="106"/>
      <c r="G137" s="76"/>
      <c r="H137" s="76"/>
      <c r="I137" s="76"/>
      <c r="J137" s="76"/>
      <c r="K137" s="76"/>
      <c r="L137" s="76"/>
      <c r="M137" s="76"/>
      <c r="N137" s="78"/>
      <c r="O137" s="76"/>
      <c r="Q137" s="74">
        <f>IF(COUNTIF(K$7:K137,K137)=1,1,0)</f>
        <v>0</v>
      </c>
      <c r="R137" s="74">
        <f>IF(COUNTIF(J$7:J137,J137)=1,1,0)</f>
        <v>0</v>
      </c>
      <c r="S137" s="74">
        <f>IF(COUNTIF(I$7:I137,I137)=1,1,0)</f>
        <v>0</v>
      </c>
    </row>
    <row r="138" spans="1:19" ht="18.75" customHeight="1">
      <c r="A138" s="75">
        <v>132</v>
      </c>
      <c r="B138" s="76"/>
      <c r="C138" s="76"/>
      <c r="D138" s="76"/>
      <c r="E138" s="105" t="str">
        <f t="shared" si="3"/>
        <v/>
      </c>
      <c r="F138" s="106"/>
      <c r="G138" s="76"/>
      <c r="H138" s="76"/>
      <c r="I138" s="76"/>
      <c r="J138" s="76"/>
      <c r="K138" s="76"/>
      <c r="L138" s="76"/>
      <c r="M138" s="76"/>
      <c r="N138" s="78"/>
      <c r="O138" s="76"/>
      <c r="Q138" s="74">
        <f>IF(COUNTIF(K$7:K138,K138)=1,1,0)</f>
        <v>0</v>
      </c>
      <c r="R138" s="74">
        <f>IF(COUNTIF(J$7:J138,J138)=1,1,0)</f>
        <v>0</v>
      </c>
      <c r="S138" s="74">
        <f>IF(COUNTIF(I$7:I138,I138)=1,1,0)</f>
        <v>0</v>
      </c>
    </row>
    <row r="139" spans="1:19" ht="18.75" customHeight="1">
      <c r="A139" s="75">
        <v>133</v>
      </c>
      <c r="B139" s="76"/>
      <c r="C139" s="76"/>
      <c r="D139" s="76"/>
      <c r="E139" s="105" t="str">
        <f t="shared" si="3"/>
        <v/>
      </c>
      <c r="F139" s="106"/>
      <c r="G139" s="76"/>
      <c r="H139" s="76"/>
      <c r="I139" s="76"/>
      <c r="J139" s="76"/>
      <c r="K139" s="76"/>
      <c r="L139" s="76"/>
      <c r="M139" s="76"/>
      <c r="N139" s="78"/>
      <c r="O139" s="76"/>
      <c r="Q139" s="74">
        <f>IF(COUNTIF(K$7:K139,K139)=1,1,0)</f>
        <v>0</v>
      </c>
      <c r="R139" s="74">
        <f>IF(COUNTIF(J$7:J139,J139)=1,1,0)</f>
        <v>0</v>
      </c>
      <c r="S139" s="74">
        <f>IF(COUNTIF(I$7:I139,I139)=1,1,0)</f>
        <v>0</v>
      </c>
    </row>
    <row r="140" spans="1:19" ht="18.75" customHeight="1">
      <c r="A140" s="75">
        <v>134</v>
      </c>
      <c r="B140" s="76"/>
      <c r="C140" s="76"/>
      <c r="D140" s="76"/>
      <c r="E140" s="105" t="str">
        <f t="shared" si="3"/>
        <v/>
      </c>
      <c r="F140" s="106"/>
      <c r="G140" s="76"/>
      <c r="H140" s="76"/>
      <c r="I140" s="76"/>
      <c r="J140" s="76"/>
      <c r="K140" s="76"/>
      <c r="L140" s="76"/>
      <c r="M140" s="76"/>
      <c r="N140" s="78"/>
      <c r="O140" s="76"/>
      <c r="Q140" s="74">
        <f>IF(COUNTIF(K$7:K140,K140)=1,1,0)</f>
        <v>0</v>
      </c>
      <c r="R140" s="74">
        <f>IF(COUNTIF(J$7:J140,J140)=1,1,0)</f>
        <v>0</v>
      </c>
      <c r="S140" s="74">
        <f>IF(COUNTIF(I$7:I140,I140)=1,1,0)</f>
        <v>0</v>
      </c>
    </row>
    <row r="141" spans="1:19" ht="18.75" customHeight="1">
      <c r="A141" s="75">
        <v>135</v>
      </c>
      <c r="B141" s="76"/>
      <c r="C141" s="76"/>
      <c r="D141" s="76"/>
      <c r="E141" s="105" t="str">
        <f t="shared" si="3"/>
        <v/>
      </c>
      <c r="F141" s="106"/>
      <c r="G141" s="76"/>
      <c r="H141" s="76"/>
      <c r="I141" s="76"/>
      <c r="J141" s="76"/>
      <c r="K141" s="76"/>
      <c r="L141" s="76"/>
      <c r="M141" s="76"/>
      <c r="N141" s="78"/>
      <c r="O141" s="76"/>
      <c r="Q141" s="74">
        <f>IF(COUNTIF(K$7:K141,K141)=1,1,0)</f>
        <v>0</v>
      </c>
      <c r="R141" s="74">
        <f>IF(COUNTIF(J$7:J141,J141)=1,1,0)</f>
        <v>0</v>
      </c>
      <c r="S141" s="74">
        <f>IF(COUNTIF(I$7:I141,I141)=1,1,0)</f>
        <v>0</v>
      </c>
    </row>
    <row r="142" spans="1:19" ht="18.75" customHeight="1">
      <c r="A142" s="75">
        <v>136</v>
      </c>
      <c r="B142" s="76"/>
      <c r="C142" s="76"/>
      <c r="D142" s="76"/>
      <c r="E142" s="105" t="str">
        <f t="shared" si="3"/>
        <v/>
      </c>
      <c r="F142" s="106"/>
      <c r="G142" s="76"/>
      <c r="H142" s="76"/>
      <c r="I142" s="76"/>
      <c r="J142" s="76"/>
      <c r="K142" s="76"/>
      <c r="L142" s="76"/>
      <c r="M142" s="76"/>
      <c r="N142" s="78"/>
      <c r="O142" s="76"/>
      <c r="Q142" s="74">
        <f>IF(COUNTIF(K$7:K142,K142)=1,1,0)</f>
        <v>0</v>
      </c>
      <c r="R142" s="74">
        <f>IF(COUNTIF(J$7:J142,J142)=1,1,0)</f>
        <v>0</v>
      </c>
      <c r="S142" s="74">
        <f>IF(COUNTIF(I$7:I142,I142)=1,1,0)</f>
        <v>0</v>
      </c>
    </row>
    <row r="143" spans="1:19" ht="18.75" customHeight="1">
      <c r="A143" s="75">
        <v>137</v>
      </c>
      <c r="B143" s="76"/>
      <c r="C143" s="76"/>
      <c r="D143" s="76"/>
      <c r="E143" s="105" t="str">
        <f t="shared" si="3"/>
        <v/>
      </c>
      <c r="F143" s="106"/>
      <c r="G143" s="76"/>
      <c r="H143" s="76"/>
      <c r="I143" s="76"/>
      <c r="J143" s="76"/>
      <c r="K143" s="76"/>
      <c r="L143" s="76"/>
      <c r="M143" s="76"/>
      <c r="N143" s="78"/>
      <c r="O143" s="76"/>
      <c r="Q143" s="74">
        <f>IF(COUNTIF(K$7:K143,K143)=1,1,0)</f>
        <v>0</v>
      </c>
      <c r="R143" s="74">
        <f>IF(COUNTIF(J$7:J143,J143)=1,1,0)</f>
        <v>0</v>
      </c>
      <c r="S143" s="74">
        <f>IF(COUNTIF(I$7:I143,I143)=1,1,0)</f>
        <v>0</v>
      </c>
    </row>
    <row r="144" spans="1:19" ht="18.75" customHeight="1">
      <c r="A144" s="75">
        <v>138</v>
      </c>
      <c r="B144" s="76"/>
      <c r="C144" s="76"/>
      <c r="D144" s="76"/>
      <c r="E144" s="105" t="str">
        <f t="shared" si="3"/>
        <v/>
      </c>
      <c r="F144" s="106"/>
      <c r="G144" s="76"/>
      <c r="H144" s="76"/>
      <c r="I144" s="76"/>
      <c r="J144" s="76"/>
      <c r="K144" s="76"/>
      <c r="L144" s="76"/>
      <c r="M144" s="76"/>
      <c r="N144" s="78"/>
      <c r="O144" s="76"/>
      <c r="Q144" s="74">
        <f>IF(COUNTIF(K$7:K144,K144)=1,1,0)</f>
        <v>0</v>
      </c>
      <c r="R144" s="74">
        <f>IF(COUNTIF(J$7:J144,J144)=1,1,0)</f>
        <v>0</v>
      </c>
      <c r="S144" s="74">
        <f>IF(COUNTIF(I$7:I144,I144)=1,1,0)</f>
        <v>0</v>
      </c>
    </row>
    <row r="145" spans="1:19" ht="18.75" customHeight="1">
      <c r="A145" s="75">
        <v>139</v>
      </c>
      <c r="B145" s="76"/>
      <c r="C145" s="76"/>
      <c r="D145" s="76"/>
      <c r="E145" s="105" t="str">
        <f t="shared" si="3"/>
        <v/>
      </c>
      <c r="F145" s="106"/>
      <c r="G145" s="76"/>
      <c r="H145" s="76"/>
      <c r="I145" s="76"/>
      <c r="J145" s="76"/>
      <c r="K145" s="76"/>
      <c r="L145" s="76"/>
      <c r="M145" s="76"/>
      <c r="N145" s="78"/>
      <c r="O145" s="76"/>
      <c r="Q145" s="74">
        <f>IF(COUNTIF(K$7:K145,K145)=1,1,0)</f>
        <v>0</v>
      </c>
      <c r="R145" s="74">
        <f>IF(COUNTIF(J$7:J145,J145)=1,1,0)</f>
        <v>0</v>
      </c>
      <c r="S145" s="74">
        <f>IF(COUNTIF(I$7:I145,I145)=1,1,0)</f>
        <v>0</v>
      </c>
    </row>
    <row r="146" spans="1:19" ht="18.75" customHeight="1">
      <c r="A146" s="75">
        <v>140</v>
      </c>
      <c r="B146" s="76"/>
      <c r="C146" s="76"/>
      <c r="D146" s="76"/>
      <c r="E146" s="105" t="str">
        <f t="shared" si="3"/>
        <v/>
      </c>
      <c r="F146" s="106"/>
      <c r="G146" s="76"/>
      <c r="H146" s="76"/>
      <c r="I146" s="76"/>
      <c r="J146" s="76"/>
      <c r="K146" s="76"/>
      <c r="L146" s="76"/>
      <c r="M146" s="76"/>
      <c r="N146" s="78"/>
      <c r="O146" s="76"/>
      <c r="Q146" s="74">
        <f>IF(COUNTIF(K$7:K146,K146)=1,1,0)</f>
        <v>0</v>
      </c>
      <c r="R146" s="74">
        <f>IF(COUNTIF(J$7:J146,J146)=1,1,0)</f>
        <v>0</v>
      </c>
      <c r="S146" s="74">
        <f>IF(COUNTIF(I$7:I146,I146)=1,1,0)</f>
        <v>0</v>
      </c>
    </row>
    <row r="147" spans="1:19" ht="18.75" customHeight="1">
      <c r="A147" s="75">
        <v>141</v>
      </c>
      <c r="B147" s="76"/>
      <c r="C147" s="76"/>
      <c r="D147" s="76"/>
      <c r="E147" s="105" t="str">
        <f t="shared" si="3"/>
        <v/>
      </c>
      <c r="F147" s="106"/>
      <c r="G147" s="76"/>
      <c r="H147" s="76"/>
      <c r="I147" s="76"/>
      <c r="J147" s="76"/>
      <c r="K147" s="76"/>
      <c r="L147" s="76"/>
      <c r="M147" s="76"/>
      <c r="N147" s="78"/>
      <c r="O147" s="76"/>
      <c r="Q147" s="74">
        <f>IF(COUNTIF(K$7:K147,K147)=1,1,0)</f>
        <v>0</v>
      </c>
      <c r="R147" s="74">
        <f>IF(COUNTIF(J$7:J147,J147)=1,1,0)</f>
        <v>0</v>
      </c>
      <c r="S147" s="74">
        <f>IF(COUNTIF(I$7:I147,I147)=1,1,0)</f>
        <v>0</v>
      </c>
    </row>
    <row r="148" spans="1:19" ht="18.75" customHeight="1">
      <c r="A148" s="75">
        <v>142</v>
      </c>
      <c r="B148" s="76"/>
      <c r="C148" s="76"/>
      <c r="D148" s="76"/>
      <c r="E148" s="105" t="str">
        <f t="shared" si="3"/>
        <v/>
      </c>
      <c r="F148" s="106"/>
      <c r="G148" s="76"/>
      <c r="H148" s="76"/>
      <c r="I148" s="76"/>
      <c r="J148" s="76"/>
      <c r="K148" s="76"/>
      <c r="L148" s="76"/>
      <c r="M148" s="76"/>
      <c r="N148" s="78"/>
      <c r="O148" s="76"/>
      <c r="Q148" s="74">
        <f>IF(COUNTIF(K$7:K148,K148)=1,1,0)</f>
        <v>0</v>
      </c>
      <c r="R148" s="74">
        <f>IF(COUNTIF(J$7:J148,J148)=1,1,0)</f>
        <v>0</v>
      </c>
      <c r="S148" s="74">
        <f>IF(COUNTIF(I$7:I148,I148)=1,1,0)</f>
        <v>0</v>
      </c>
    </row>
    <row r="149" spans="1:19" ht="18.75" customHeight="1">
      <c r="A149" s="75">
        <v>143</v>
      </c>
      <c r="B149" s="76"/>
      <c r="C149" s="76"/>
      <c r="D149" s="76"/>
      <c r="E149" s="105" t="str">
        <f t="shared" si="3"/>
        <v/>
      </c>
      <c r="F149" s="106"/>
      <c r="G149" s="76"/>
      <c r="H149" s="76"/>
      <c r="I149" s="76"/>
      <c r="J149" s="76"/>
      <c r="K149" s="76"/>
      <c r="L149" s="76"/>
      <c r="M149" s="76"/>
      <c r="N149" s="78"/>
      <c r="O149" s="76"/>
      <c r="Q149" s="74">
        <f>IF(COUNTIF(K$7:K149,K149)=1,1,0)</f>
        <v>0</v>
      </c>
      <c r="R149" s="74">
        <f>IF(COUNTIF(J$7:J149,J149)=1,1,0)</f>
        <v>0</v>
      </c>
      <c r="S149" s="74">
        <f>IF(COUNTIF(I$7:I149,I149)=1,1,0)</f>
        <v>0</v>
      </c>
    </row>
    <row r="150" spans="1:19" ht="18.75" customHeight="1">
      <c r="A150" s="75">
        <v>144</v>
      </c>
      <c r="B150" s="76"/>
      <c r="C150" s="76"/>
      <c r="D150" s="76"/>
      <c r="E150" s="105" t="str">
        <f t="shared" si="3"/>
        <v/>
      </c>
      <c r="F150" s="106"/>
      <c r="G150" s="76"/>
      <c r="H150" s="76"/>
      <c r="I150" s="76"/>
      <c r="J150" s="76"/>
      <c r="K150" s="76"/>
      <c r="L150" s="76"/>
      <c r="M150" s="76"/>
      <c r="N150" s="78"/>
      <c r="O150" s="76"/>
      <c r="Q150" s="74">
        <f>IF(COUNTIF(K$7:K150,K150)=1,1,0)</f>
        <v>0</v>
      </c>
      <c r="R150" s="74">
        <f>IF(COUNTIF(J$7:J150,J150)=1,1,0)</f>
        <v>0</v>
      </c>
      <c r="S150" s="74">
        <f>IF(COUNTIF(I$7:I150,I150)=1,1,0)</f>
        <v>0</v>
      </c>
    </row>
    <row r="151" spans="1:19" ht="18.75" customHeight="1">
      <c r="A151" s="75">
        <v>145</v>
      </c>
      <c r="B151" s="76"/>
      <c r="C151" s="76"/>
      <c r="D151" s="76"/>
      <c r="E151" s="105" t="str">
        <f t="shared" si="3"/>
        <v/>
      </c>
      <c r="F151" s="106"/>
      <c r="G151" s="76"/>
      <c r="H151" s="76"/>
      <c r="I151" s="76"/>
      <c r="J151" s="76"/>
      <c r="K151" s="76"/>
      <c r="L151" s="76"/>
      <c r="M151" s="76"/>
      <c r="N151" s="78"/>
      <c r="O151" s="76"/>
      <c r="Q151" s="74">
        <f>IF(COUNTIF(K$7:K151,K151)=1,1,0)</f>
        <v>0</v>
      </c>
      <c r="R151" s="74">
        <f>IF(COUNTIF(J$7:J151,J151)=1,1,0)</f>
        <v>0</v>
      </c>
      <c r="S151" s="74">
        <f>IF(COUNTIF(I$7:I151,I151)=1,1,0)</f>
        <v>0</v>
      </c>
    </row>
    <row r="152" spans="1:19" ht="18.75" customHeight="1">
      <c r="A152" s="75">
        <v>146</v>
      </c>
      <c r="B152" s="76"/>
      <c r="C152" s="76"/>
      <c r="D152" s="76"/>
      <c r="E152" s="105" t="str">
        <f t="shared" si="3"/>
        <v/>
      </c>
      <c r="F152" s="106"/>
      <c r="G152" s="76"/>
      <c r="H152" s="76"/>
      <c r="I152" s="76"/>
      <c r="J152" s="76"/>
      <c r="K152" s="76"/>
      <c r="L152" s="76"/>
      <c r="M152" s="76"/>
      <c r="N152" s="78"/>
      <c r="O152" s="76"/>
      <c r="Q152" s="74">
        <f>IF(COUNTIF(K$7:K152,K152)=1,1,0)</f>
        <v>0</v>
      </c>
      <c r="R152" s="74">
        <f>IF(COUNTIF(J$7:J152,J152)=1,1,0)</f>
        <v>0</v>
      </c>
      <c r="S152" s="74">
        <f>IF(COUNTIF(I$7:I152,I152)=1,1,0)</f>
        <v>0</v>
      </c>
    </row>
    <row r="153" spans="1:19" ht="18.75" customHeight="1">
      <c r="A153" s="75">
        <v>147</v>
      </c>
      <c r="B153" s="76"/>
      <c r="C153" s="76"/>
      <c r="D153" s="76"/>
      <c r="E153" s="105" t="str">
        <f t="shared" si="3"/>
        <v/>
      </c>
      <c r="F153" s="106"/>
      <c r="G153" s="76"/>
      <c r="H153" s="76"/>
      <c r="I153" s="76"/>
      <c r="J153" s="76"/>
      <c r="K153" s="76"/>
      <c r="L153" s="76"/>
      <c r="M153" s="76"/>
      <c r="N153" s="78"/>
      <c r="O153" s="76"/>
      <c r="Q153" s="74">
        <f>IF(COUNTIF(K$7:K153,K153)=1,1,0)</f>
        <v>0</v>
      </c>
      <c r="R153" s="74">
        <f>IF(COUNTIF(J$7:J153,J153)=1,1,0)</f>
        <v>0</v>
      </c>
      <c r="S153" s="74">
        <f>IF(COUNTIF(I$7:I153,I153)=1,1,0)</f>
        <v>0</v>
      </c>
    </row>
    <row r="154" spans="1:19" ht="18.75" customHeight="1">
      <c r="A154" s="75">
        <v>148</v>
      </c>
      <c r="B154" s="76"/>
      <c r="C154" s="76"/>
      <c r="D154" s="76"/>
      <c r="E154" s="105" t="str">
        <f t="shared" si="3"/>
        <v/>
      </c>
      <c r="F154" s="106"/>
      <c r="G154" s="76"/>
      <c r="H154" s="76"/>
      <c r="I154" s="76"/>
      <c r="J154" s="76"/>
      <c r="K154" s="76"/>
      <c r="L154" s="76"/>
      <c r="M154" s="76"/>
      <c r="N154" s="78"/>
      <c r="O154" s="76"/>
      <c r="Q154" s="74">
        <f>IF(COUNTIF(K$7:K154,K154)=1,1,0)</f>
        <v>0</v>
      </c>
      <c r="R154" s="74">
        <f>IF(COUNTIF(J$7:J154,J154)=1,1,0)</f>
        <v>0</v>
      </c>
      <c r="S154" s="74">
        <f>IF(COUNTIF(I$7:I154,I154)=1,1,0)</f>
        <v>0</v>
      </c>
    </row>
    <row r="155" spans="1:19" ht="18.75" customHeight="1">
      <c r="A155" s="75">
        <v>149</v>
      </c>
      <c r="B155" s="76"/>
      <c r="C155" s="76"/>
      <c r="D155" s="76"/>
      <c r="E155" s="105" t="str">
        <f t="shared" si="3"/>
        <v/>
      </c>
      <c r="F155" s="106"/>
      <c r="G155" s="76"/>
      <c r="H155" s="76"/>
      <c r="I155" s="76"/>
      <c r="J155" s="76"/>
      <c r="K155" s="76"/>
      <c r="L155" s="76"/>
      <c r="M155" s="76"/>
      <c r="N155" s="78"/>
      <c r="O155" s="76"/>
      <c r="Q155" s="74">
        <f>IF(COUNTIF(K$7:K155,K155)=1,1,0)</f>
        <v>0</v>
      </c>
      <c r="R155" s="74">
        <f>IF(COUNTIF(J$7:J155,J155)=1,1,0)</f>
        <v>0</v>
      </c>
      <c r="S155" s="74">
        <f>IF(COUNTIF(I$7:I155,I155)=1,1,0)</f>
        <v>0</v>
      </c>
    </row>
    <row r="156" spans="1:19" ht="18.75" customHeight="1">
      <c r="A156" s="75">
        <v>150</v>
      </c>
      <c r="B156" s="76"/>
      <c r="C156" s="76"/>
      <c r="D156" s="76"/>
      <c r="E156" s="105" t="str">
        <f t="shared" si="3"/>
        <v/>
      </c>
      <c r="F156" s="106"/>
      <c r="G156" s="76"/>
      <c r="H156" s="76"/>
      <c r="I156" s="76"/>
      <c r="J156" s="76"/>
      <c r="K156" s="76"/>
      <c r="L156" s="76"/>
      <c r="M156" s="76"/>
      <c r="N156" s="78"/>
      <c r="O156" s="76"/>
      <c r="Q156" s="74">
        <f>IF(COUNTIF(K$7:K156,K156)=1,1,0)</f>
        <v>0</v>
      </c>
      <c r="R156" s="74">
        <f>IF(COUNTIF(J$7:J156,J156)=1,1,0)</f>
        <v>0</v>
      </c>
      <c r="S156" s="74">
        <f>IF(COUNTIF(I$7:I156,I156)=1,1,0)</f>
        <v>0</v>
      </c>
    </row>
    <row r="157" spans="1:19" ht="18.75" customHeight="1">
      <c r="A157" s="75">
        <v>151</v>
      </c>
      <c r="B157" s="76"/>
      <c r="C157" s="76"/>
      <c r="D157" s="76"/>
      <c r="E157" s="105" t="str">
        <f t="shared" si="3"/>
        <v/>
      </c>
      <c r="F157" s="106"/>
      <c r="G157" s="76"/>
      <c r="H157" s="76"/>
      <c r="I157" s="76"/>
      <c r="J157" s="76"/>
      <c r="K157" s="76"/>
      <c r="L157" s="76"/>
      <c r="M157" s="76"/>
      <c r="N157" s="78"/>
      <c r="O157" s="76"/>
      <c r="Q157" s="74">
        <f>IF(COUNTIF(K$7:K157,K157)=1,1,0)</f>
        <v>0</v>
      </c>
      <c r="R157" s="74">
        <f>IF(COUNTIF(J$7:J157,J157)=1,1,0)</f>
        <v>0</v>
      </c>
      <c r="S157" s="74">
        <f>IF(COUNTIF(I$7:I157,I157)=1,1,0)</f>
        <v>0</v>
      </c>
    </row>
    <row r="158" spans="1:19" ht="18.75" customHeight="1">
      <c r="A158" s="75">
        <v>152</v>
      </c>
      <c r="B158" s="76"/>
      <c r="C158" s="76"/>
      <c r="D158" s="76"/>
      <c r="E158" s="105" t="str">
        <f t="shared" si="3"/>
        <v/>
      </c>
      <c r="F158" s="106"/>
      <c r="G158" s="76"/>
      <c r="H158" s="76"/>
      <c r="I158" s="76"/>
      <c r="J158" s="76"/>
      <c r="K158" s="76"/>
      <c r="L158" s="76"/>
      <c r="M158" s="76"/>
      <c r="N158" s="78"/>
      <c r="O158" s="76"/>
      <c r="Q158" s="74">
        <f>IF(COUNTIF(K$7:K158,K158)=1,1,0)</f>
        <v>0</v>
      </c>
      <c r="R158" s="74">
        <f>IF(COUNTIF(J$7:J158,J158)=1,1,0)</f>
        <v>0</v>
      </c>
      <c r="S158" s="74">
        <f>IF(COUNTIF(I$7:I158,I158)=1,1,0)</f>
        <v>0</v>
      </c>
    </row>
    <row r="159" spans="1:19" ht="18.75" customHeight="1">
      <c r="A159" s="75">
        <v>153</v>
      </c>
      <c r="B159" s="76"/>
      <c r="C159" s="76"/>
      <c r="D159" s="76"/>
      <c r="E159" s="105" t="str">
        <f t="shared" si="3"/>
        <v/>
      </c>
      <c r="F159" s="106"/>
      <c r="G159" s="76"/>
      <c r="H159" s="76"/>
      <c r="I159" s="76"/>
      <c r="J159" s="76"/>
      <c r="K159" s="76"/>
      <c r="L159" s="76"/>
      <c r="M159" s="76"/>
      <c r="N159" s="78"/>
      <c r="O159" s="76"/>
      <c r="Q159" s="74">
        <f>IF(COUNTIF(K$7:K159,K159)=1,1,0)</f>
        <v>0</v>
      </c>
      <c r="R159" s="74">
        <f>IF(COUNTIF(J$7:J159,J159)=1,1,0)</f>
        <v>0</v>
      </c>
      <c r="S159" s="74">
        <f>IF(COUNTIF(I$7:I159,I159)=1,1,0)</f>
        <v>0</v>
      </c>
    </row>
    <row r="160" spans="1:19" ht="18.75" customHeight="1">
      <c r="A160" s="75">
        <v>154</v>
      </c>
      <c r="B160" s="76"/>
      <c r="C160" s="76"/>
      <c r="D160" s="76"/>
      <c r="E160" s="105" t="str">
        <f t="shared" si="3"/>
        <v/>
      </c>
      <c r="F160" s="106"/>
      <c r="G160" s="76"/>
      <c r="H160" s="76"/>
      <c r="I160" s="76"/>
      <c r="J160" s="76"/>
      <c r="K160" s="76"/>
      <c r="L160" s="76"/>
      <c r="M160" s="76"/>
      <c r="N160" s="78"/>
      <c r="O160" s="76"/>
      <c r="Q160" s="74">
        <f>IF(COUNTIF(K$7:K160,K160)=1,1,0)</f>
        <v>0</v>
      </c>
      <c r="R160" s="74">
        <f>IF(COUNTIF(J$7:J160,J160)=1,1,0)</f>
        <v>0</v>
      </c>
      <c r="S160" s="74">
        <f>IF(COUNTIF(I$7:I160,I160)=1,1,0)</f>
        <v>0</v>
      </c>
    </row>
    <row r="161" spans="1:19" ht="18.75" customHeight="1">
      <c r="A161" s="75">
        <v>155</v>
      </c>
      <c r="B161" s="76"/>
      <c r="C161" s="76"/>
      <c r="D161" s="76"/>
      <c r="E161" s="105" t="str">
        <f t="shared" si="3"/>
        <v/>
      </c>
      <c r="F161" s="106"/>
      <c r="G161" s="76"/>
      <c r="H161" s="76"/>
      <c r="I161" s="76"/>
      <c r="J161" s="76"/>
      <c r="K161" s="76"/>
      <c r="L161" s="76"/>
      <c r="M161" s="76"/>
      <c r="N161" s="78"/>
      <c r="O161" s="76"/>
      <c r="Q161" s="74">
        <f>IF(COUNTIF(K$7:K161,K161)=1,1,0)</f>
        <v>0</v>
      </c>
      <c r="R161" s="74">
        <f>IF(COUNTIF(J$7:J161,J161)=1,1,0)</f>
        <v>0</v>
      </c>
      <c r="S161" s="74">
        <f>IF(COUNTIF(I$7:I161,I161)=1,1,0)</f>
        <v>0</v>
      </c>
    </row>
    <row r="162" spans="1:19" ht="18.75" customHeight="1">
      <c r="A162" s="75">
        <v>156</v>
      </c>
      <c r="B162" s="76"/>
      <c r="C162" s="76"/>
      <c r="D162" s="76"/>
      <c r="E162" s="105" t="str">
        <f t="shared" si="3"/>
        <v/>
      </c>
      <c r="F162" s="106"/>
      <c r="G162" s="76"/>
      <c r="H162" s="76"/>
      <c r="I162" s="76"/>
      <c r="J162" s="76"/>
      <c r="K162" s="76"/>
      <c r="L162" s="76"/>
      <c r="M162" s="76"/>
      <c r="N162" s="78"/>
      <c r="O162" s="76"/>
      <c r="Q162" s="74">
        <f>IF(COUNTIF(K$7:K162,K162)=1,1,0)</f>
        <v>0</v>
      </c>
      <c r="R162" s="74">
        <f>IF(COUNTIF(J$7:J162,J162)=1,1,0)</f>
        <v>0</v>
      </c>
      <c r="S162" s="74">
        <f>IF(COUNTIF(I$7:I162,I162)=1,1,0)</f>
        <v>0</v>
      </c>
    </row>
    <row r="163" spans="1:19" ht="18.75" customHeight="1">
      <c r="A163" s="75">
        <v>157</v>
      </c>
      <c r="B163" s="76"/>
      <c r="C163" s="76"/>
      <c r="D163" s="76"/>
      <c r="E163" s="105" t="str">
        <f t="shared" si="3"/>
        <v/>
      </c>
      <c r="F163" s="106"/>
      <c r="G163" s="76"/>
      <c r="H163" s="76"/>
      <c r="I163" s="76"/>
      <c r="J163" s="76"/>
      <c r="K163" s="76"/>
      <c r="L163" s="76"/>
      <c r="M163" s="76"/>
      <c r="N163" s="78"/>
      <c r="O163" s="76"/>
      <c r="Q163" s="74">
        <f>IF(COUNTIF(K$7:K163,K163)=1,1,0)</f>
        <v>0</v>
      </c>
      <c r="R163" s="74">
        <f>IF(COUNTIF(J$7:J163,J163)=1,1,0)</f>
        <v>0</v>
      </c>
      <c r="S163" s="74">
        <f>IF(COUNTIF(I$7:I163,I163)=1,1,0)</f>
        <v>0</v>
      </c>
    </row>
    <row r="164" spans="1:19" ht="18.75" customHeight="1">
      <c r="A164" s="75">
        <v>158</v>
      </c>
      <c r="B164" s="76"/>
      <c r="C164" s="76"/>
      <c r="D164" s="76"/>
      <c r="E164" s="105" t="str">
        <f t="shared" si="3"/>
        <v/>
      </c>
      <c r="F164" s="106"/>
      <c r="G164" s="76"/>
      <c r="H164" s="76"/>
      <c r="I164" s="76"/>
      <c r="J164" s="76"/>
      <c r="K164" s="76"/>
      <c r="L164" s="76"/>
      <c r="M164" s="76"/>
      <c r="N164" s="78"/>
      <c r="O164" s="76"/>
      <c r="Q164" s="74">
        <f>IF(COUNTIF(K$7:K164,K164)=1,1,0)</f>
        <v>0</v>
      </c>
      <c r="R164" s="74">
        <f>IF(COUNTIF(J$7:J164,J164)=1,1,0)</f>
        <v>0</v>
      </c>
      <c r="S164" s="74">
        <f>IF(COUNTIF(I$7:I164,I164)=1,1,0)</f>
        <v>0</v>
      </c>
    </row>
    <row r="165" spans="1:19" ht="18.75" customHeight="1">
      <c r="A165" s="75">
        <v>159</v>
      </c>
      <c r="B165" s="76"/>
      <c r="C165" s="76"/>
      <c r="D165" s="76"/>
      <c r="E165" s="105" t="str">
        <f t="shared" si="3"/>
        <v/>
      </c>
      <c r="F165" s="106"/>
      <c r="G165" s="76"/>
      <c r="H165" s="76"/>
      <c r="I165" s="76"/>
      <c r="J165" s="76"/>
      <c r="K165" s="76"/>
      <c r="L165" s="76"/>
      <c r="M165" s="76"/>
      <c r="N165" s="78"/>
      <c r="O165" s="76"/>
      <c r="Q165" s="74">
        <f>IF(COUNTIF(K$7:K165,K165)=1,1,0)</f>
        <v>0</v>
      </c>
      <c r="R165" s="74">
        <f>IF(COUNTIF(J$7:J165,J165)=1,1,0)</f>
        <v>0</v>
      </c>
      <c r="S165" s="74">
        <f>IF(COUNTIF(I$7:I165,I165)=1,1,0)</f>
        <v>0</v>
      </c>
    </row>
    <row r="166" spans="1:19" ht="18.75" customHeight="1">
      <c r="A166" s="75">
        <v>160</v>
      </c>
      <c r="B166" s="76"/>
      <c r="C166" s="76"/>
      <c r="D166" s="76"/>
      <c r="E166" s="105" t="str">
        <f t="shared" si="3"/>
        <v/>
      </c>
      <c r="F166" s="106"/>
      <c r="G166" s="76"/>
      <c r="H166" s="76"/>
      <c r="I166" s="76"/>
      <c r="J166" s="76"/>
      <c r="K166" s="76"/>
      <c r="L166" s="76"/>
      <c r="M166" s="76"/>
      <c r="N166" s="78"/>
      <c r="O166" s="76"/>
      <c r="Q166" s="74">
        <f>IF(COUNTIF(K$7:K166,K166)=1,1,0)</f>
        <v>0</v>
      </c>
      <c r="R166" s="74">
        <f>IF(COUNTIF(J$7:J166,J166)=1,1,0)</f>
        <v>0</v>
      </c>
      <c r="S166" s="74">
        <f>IF(COUNTIF(I$7:I166,I166)=1,1,0)</f>
        <v>0</v>
      </c>
    </row>
    <row r="167" spans="1:19" ht="18.75" customHeight="1">
      <c r="A167" s="75">
        <v>161</v>
      </c>
      <c r="B167" s="76"/>
      <c r="C167" s="76"/>
      <c r="D167" s="76"/>
      <c r="E167" s="105" t="str">
        <f t="shared" si="3"/>
        <v/>
      </c>
      <c r="F167" s="106"/>
      <c r="G167" s="76"/>
      <c r="H167" s="76"/>
      <c r="I167" s="76"/>
      <c r="J167" s="76"/>
      <c r="K167" s="76"/>
      <c r="L167" s="76"/>
      <c r="M167" s="76"/>
      <c r="N167" s="78"/>
      <c r="O167" s="76"/>
      <c r="Q167" s="74">
        <f>IF(COUNTIF(K$7:K167,K167)=1,1,0)</f>
        <v>0</v>
      </c>
      <c r="R167" s="74">
        <f>IF(COUNTIF(J$7:J167,J167)=1,1,0)</f>
        <v>0</v>
      </c>
      <c r="S167" s="74">
        <f>IF(COUNTIF(I$7:I167,I167)=1,1,0)</f>
        <v>0</v>
      </c>
    </row>
    <row r="168" spans="1:19" ht="18.75" customHeight="1">
      <c r="A168" s="75">
        <v>162</v>
      </c>
      <c r="B168" s="76"/>
      <c r="C168" s="76"/>
      <c r="D168" s="76"/>
      <c r="E168" s="105" t="str">
        <f t="shared" si="3"/>
        <v/>
      </c>
      <c r="F168" s="106"/>
      <c r="G168" s="76"/>
      <c r="H168" s="76"/>
      <c r="I168" s="76"/>
      <c r="J168" s="76"/>
      <c r="K168" s="76"/>
      <c r="L168" s="76"/>
      <c r="M168" s="76"/>
      <c r="N168" s="78"/>
      <c r="O168" s="76"/>
      <c r="Q168" s="74">
        <f>IF(COUNTIF(K$7:K168,K168)=1,1,0)</f>
        <v>0</v>
      </c>
      <c r="R168" s="74">
        <f>IF(COUNTIF(J$7:J168,J168)=1,1,0)</f>
        <v>0</v>
      </c>
      <c r="S168" s="74">
        <f>IF(COUNTIF(I$7:I168,I168)=1,1,0)</f>
        <v>0</v>
      </c>
    </row>
    <row r="169" spans="1:19" ht="18.75" customHeight="1">
      <c r="A169" s="75">
        <v>163</v>
      </c>
      <c r="B169" s="76"/>
      <c r="C169" s="76"/>
      <c r="D169" s="76"/>
      <c r="E169" s="105" t="str">
        <f t="shared" si="3"/>
        <v/>
      </c>
      <c r="F169" s="106"/>
      <c r="G169" s="76"/>
      <c r="H169" s="76"/>
      <c r="I169" s="76"/>
      <c r="J169" s="76"/>
      <c r="K169" s="76"/>
      <c r="L169" s="76"/>
      <c r="M169" s="76"/>
      <c r="N169" s="78"/>
      <c r="O169" s="76"/>
      <c r="Q169" s="74">
        <f>IF(COUNTIF(K$7:K169,K169)=1,1,0)</f>
        <v>0</v>
      </c>
      <c r="R169" s="74">
        <f>IF(COUNTIF(J$7:J169,J169)=1,1,0)</f>
        <v>0</v>
      </c>
      <c r="S169" s="74">
        <f>IF(COUNTIF(I$7:I169,I169)=1,1,0)</f>
        <v>0</v>
      </c>
    </row>
    <row r="170" spans="1:19" ht="18.75" customHeight="1">
      <c r="A170" s="75">
        <v>164</v>
      </c>
      <c r="B170" s="76"/>
      <c r="C170" s="76"/>
      <c r="D170" s="76"/>
      <c r="E170" s="105" t="str">
        <f t="shared" si="3"/>
        <v/>
      </c>
      <c r="F170" s="106"/>
      <c r="G170" s="76"/>
      <c r="H170" s="76"/>
      <c r="I170" s="76"/>
      <c r="J170" s="76"/>
      <c r="K170" s="76"/>
      <c r="L170" s="76"/>
      <c r="M170" s="76"/>
      <c r="N170" s="78"/>
      <c r="O170" s="76"/>
      <c r="Q170" s="74">
        <f>IF(COUNTIF(K$7:K170,K170)=1,1,0)</f>
        <v>0</v>
      </c>
      <c r="R170" s="74">
        <f>IF(COUNTIF(J$7:J170,J170)=1,1,0)</f>
        <v>0</v>
      </c>
      <c r="S170" s="74">
        <f>IF(COUNTIF(I$7:I170,I170)=1,1,0)</f>
        <v>0</v>
      </c>
    </row>
    <row r="171" spans="1:19" ht="18.75" customHeight="1">
      <c r="A171" s="75">
        <v>165</v>
      </c>
      <c r="B171" s="76"/>
      <c r="C171" s="76"/>
      <c r="D171" s="76"/>
      <c r="E171" s="105" t="str">
        <f t="shared" si="3"/>
        <v/>
      </c>
      <c r="F171" s="106"/>
      <c r="G171" s="76"/>
      <c r="H171" s="76"/>
      <c r="I171" s="76"/>
      <c r="J171" s="76"/>
      <c r="K171" s="76"/>
      <c r="L171" s="76"/>
      <c r="M171" s="76"/>
      <c r="N171" s="78"/>
      <c r="O171" s="76"/>
      <c r="Q171" s="74">
        <f>IF(COUNTIF(K$7:K171,K171)=1,1,0)</f>
        <v>0</v>
      </c>
      <c r="R171" s="74">
        <f>IF(COUNTIF(J$7:J171,J171)=1,1,0)</f>
        <v>0</v>
      </c>
      <c r="S171" s="74">
        <f>IF(COUNTIF(I$7:I171,I171)=1,1,0)</f>
        <v>0</v>
      </c>
    </row>
    <row r="172" spans="1:19" ht="18.75" customHeight="1">
      <c r="A172" s="75">
        <v>166</v>
      </c>
      <c r="B172" s="76"/>
      <c r="C172" s="76"/>
      <c r="D172" s="76"/>
      <c r="E172" s="105" t="str">
        <f t="shared" si="3"/>
        <v/>
      </c>
      <c r="F172" s="106"/>
      <c r="G172" s="76"/>
      <c r="H172" s="76"/>
      <c r="I172" s="76"/>
      <c r="J172" s="76"/>
      <c r="K172" s="76"/>
      <c r="L172" s="76"/>
      <c r="M172" s="76"/>
      <c r="N172" s="78"/>
      <c r="O172" s="76"/>
      <c r="Q172" s="74">
        <f>IF(COUNTIF(K$7:K172,K172)=1,1,0)</f>
        <v>0</v>
      </c>
      <c r="R172" s="74">
        <f>IF(COUNTIF(J$7:J172,J172)=1,1,0)</f>
        <v>0</v>
      </c>
      <c r="S172" s="74">
        <f>IF(COUNTIF(I$7:I172,I172)=1,1,0)</f>
        <v>0</v>
      </c>
    </row>
    <row r="173" spans="1:19" ht="18.75" customHeight="1">
      <c r="A173" s="75">
        <v>167</v>
      </c>
      <c r="B173" s="76"/>
      <c r="C173" s="76"/>
      <c r="D173" s="76"/>
      <c r="E173" s="105" t="str">
        <f t="shared" si="3"/>
        <v/>
      </c>
      <c r="F173" s="106"/>
      <c r="G173" s="76"/>
      <c r="H173" s="76"/>
      <c r="I173" s="76"/>
      <c r="J173" s="76"/>
      <c r="K173" s="76"/>
      <c r="L173" s="76"/>
      <c r="M173" s="76"/>
      <c r="N173" s="78"/>
      <c r="O173" s="76"/>
      <c r="Q173" s="74">
        <f>IF(COUNTIF(K$7:K173,K173)=1,1,0)</f>
        <v>0</v>
      </c>
      <c r="R173" s="74">
        <f>IF(COUNTIF(J$7:J173,J173)=1,1,0)</f>
        <v>0</v>
      </c>
      <c r="S173" s="74">
        <f>IF(COUNTIF(I$7:I173,I173)=1,1,0)</f>
        <v>0</v>
      </c>
    </row>
    <row r="174" spans="1:19" ht="18.75" customHeight="1">
      <c r="A174" s="75">
        <v>168</v>
      </c>
      <c r="B174" s="76"/>
      <c r="C174" s="76"/>
      <c r="D174" s="76"/>
      <c r="E174" s="105" t="str">
        <f t="shared" si="3"/>
        <v/>
      </c>
      <c r="F174" s="106"/>
      <c r="G174" s="76"/>
      <c r="H174" s="76"/>
      <c r="I174" s="76"/>
      <c r="J174" s="76"/>
      <c r="K174" s="76"/>
      <c r="L174" s="76"/>
      <c r="M174" s="76"/>
      <c r="N174" s="78"/>
      <c r="O174" s="76"/>
      <c r="Q174" s="74">
        <f>IF(COUNTIF(K$7:K174,K174)=1,1,0)</f>
        <v>0</v>
      </c>
      <c r="R174" s="74">
        <f>IF(COUNTIF(J$7:J174,J174)=1,1,0)</f>
        <v>0</v>
      </c>
      <c r="S174" s="74">
        <f>IF(COUNTIF(I$7:I174,I174)=1,1,0)</f>
        <v>0</v>
      </c>
    </row>
    <row r="175" spans="1:19" ht="18.75" customHeight="1">
      <c r="A175" s="75">
        <v>169</v>
      </c>
      <c r="B175" s="76"/>
      <c r="C175" s="76"/>
      <c r="D175" s="76"/>
      <c r="E175" s="105" t="str">
        <f t="shared" si="3"/>
        <v/>
      </c>
      <c r="F175" s="106"/>
      <c r="G175" s="76"/>
      <c r="H175" s="76"/>
      <c r="I175" s="76"/>
      <c r="J175" s="76"/>
      <c r="K175" s="76"/>
      <c r="L175" s="76"/>
      <c r="M175" s="76"/>
      <c r="N175" s="78"/>
      <c r="O175" s="76"/>
      <c r="Q175" s="74">
        <f>IF(COUNTIF(K$7:K175,K175)=1,1,0)</f>
        <v>0</v>
      </c>
      <c r="R175" s="74">
        <f>IF(COUNTIF(J$7:J175,J175)=1,1,0)</f>
        <v>0</v>
      </c>
      <c r="S175" s="74">
        <f>IF(COUNTIF(I$7:I175,I175)=1,1,0)</f>
        <v>0</v>
      </c>
    </row>
    <row r="176" spans="1:19" ht="18.75" customHeight="1">
      <c r="A176" s="75">
        <v>170</v>
      </c>
      <c r="B176" s="76"/>
      <c r="C176" s="76"/>
      <c r="D176" s="76"/>
      <c r="E176" s="105" t="str">
        <f t="shared" si="3"/>
        <v/>
      </c>
      <c r="F176" s="106"/>
      <c r="G176" s="76"/>
      <c r="H176" s="76"/>
      <c r="I176" s="76"/>
      <c r="J176" s="76"/>
      <c r="K176" s="76"/>
      <c r="L176" s="76"/>
      <c r="M176" s="76"/>
      <c r="N176" s="78"/>
      <c r="O176" s="76"/>
      <c r="Q176" s="74">
        <f>IF(COUNTIF(K$7:K176,K176)=1,1,0)</f>
        <v>0</v>
      </c>
      <c r="R176" s="74">
        <f>IF(COUNTIF(J$7:J176,J176)=1,1,0)</f>
        <v>0</v>
      </c>
      <c r="S176" s="74">
        <f>IF(COUNTIF(I$7:I176,I176)=1,1,0)</f>
        <v>0</v>
      </c>
    </row>
    <row r="177" spans="1:19" ht="18.75" customHeight="1">
      <c r="A177" s="75">
        <v>171</v>
      </c>
      <c r="B177" s="76"/>
      <c r="C177" s="76"/>
      <c r="D177" s="76"/>
      <c r="E177" s="105" t="str">
        <f t="shared" si="3"/>
        <v/>
      </c>
      <c r="F177" s="106"/>
      <c r="G177" s="76"/>
      <c r="H177" s="76"/>
      <c r="I177" s="76"/>
      <c r="J177" s="76"/>
      <c r="K177" s="76"/>
      <c r="L177" s="76"/>
      <c r="M177" s="76"/>
      <c r="N177" s="78"/>
      <c r="O177" s="76"/>
      <c r="Q177" s="74">
        <f>IF(COUNTIF(K$7:K177,K177)=1,1,0)</f>
        <v>0</v>
      </c>
      <c r="R177" s="74">
        <f>IF(COUNTIF(J$7:J177,J177)=1,1,0)</f>
        <v>0</v>
      </c>
      <c r="S177" s="74">
        <f>IF(COUNTIF(I$7:I177,I177)=1,1,0)</f>
        <v>0</v>
      </c>
    </row>
    <row r="178" spans="1:19" ht="18.75" customHeight="1">
      <c r="A178" s="75">
        <v>172</v>
      </c>
      <c r="B178" s="76"/>
      <c r="C178" s="76"/>
      <c r="D178" s="76"/>
      <c r="E178" s="105" t="str">
        <f t="shared" si="3"/>
        <v/>
      </c>
      <c r="F178" s="106"/>
      <c r="G178" s="76"/>
      <c r="H178" s="76"/>
      <c r="I178" s="76"/>
      <c r="J178" s="76"/>
      <c r="K178" s="76"/>
      <c r="L178" s="76"/>
      <c r="M178" s="76"/>
      <c r="N178" s="78"/>
      <c r="O178" s="76"/>
      <c r="Q178" s="74">
        <f>IF(COUNTIF(K$7:K178,K178)=1,1,0)</f>
        <v>0</v>
      </c>
      <c r="R178" s="74">
        <f>IF(COUNTIF(J$7:J178,J178)=1,1,0)</f>
        <v>0</v>
      </c>
      <c r="S178" s="74">
        <f>IF(COUNTIF(I$7:I178,I178)=1,1,0)</f>
        <v>0</v>
      </c>
    </row>
    <row r="179" spans="1:19" ht="18.75" customHeight="1">
      <c r="A179" s="75">
        <v>173</v>
      </c>
      <c r="B179" s="76"/>
      <c r="C179" s="76"/>
      <c r="D179" s="76"/>
      <c r="E179" s="105" t="str">
        <f t="shared" si="3"/>
        <v/>
      </c>
      <c r="F179" s="106"/>
      <c r="G179" s="76"/>
      <c r="H179" s="76"/>
      <c r="I179" s="76"/>
      <c r="J179" s="76"/>
      <c r="K179" s="76"/>
      <c r="L179" s="76"/>
      <c r="M179" s="76"/>
      <c r="N179" s="78"/>
      <c r="O179" s="76"/>
      <c r="Q179" s="74">
        <f>IF(COUNTIF(K$7:K179,K179)=1,1,0)</f>
        <v>0</v>
      </c>
      <c r="R179" s="74">
        <f>IF(COUNTIF(J$7:J179,J179)=1,1,0)</f>
        <v>0</v>
      </c>
      <c r="S179" s="74">
        <f>IF(COUNTIF(I$7:I179,I179)=1,1,0)</f>
        <v>0</v>
      </c>
    </row>
    <row r="180" spans="1:19" ht="18.75" customHeight="1">
      <c r="A180" s="75">
        <v>174</v>
      </c>
      <c r="B180" s="76"/>
      <c r="C180" s="76"/>
      <c r="D180" s="76"/>
      <c r="E180" s="105" t="str">
        <f t="shared" si="3"/>
        <v/>
      </c>
      <c r="F180" s="106"/>
      <c r="G180" s="76"/>
      <c r="H180" s="76"/>
      <c r="I180" s="76"/>
      <c r="J180" s="76"/>
      <c r="K180" s="76"/>
      <c r="L180" s="76"/>
      <c r="M180" s="76"/>
      <c r="N180" s="78"/>
      <c r="O180" s="76"/>
      <c r="Q180" s="74">
        <f>IF(COUNTIF(K$7:K180,K180)=1,1,0)</f>
        <v>0</v>
      </c>
      <c r="R180" s="74">
        <f>IF(COUNTIF(J$7:J180,J180)=1,1,0)</f>
        <v>0</v>
      </c>
      <c r="S180" s="74">
        <f>IF(COUNTIF(I$7:I180,I180)=1,1,0)</f>
        <v>0</v>
      </c>
    </row>
    <row r="181" spans="1:19" ht="18.75" customHeight="1">
      <c r="A181" s="75">
        <v>175</v>
      </c>
      <c r="B181" s="76"/>
      <c r="C181" s="76"/>
      <c r="D181" s="76"/>
      <c r="E181" s="105" t="str">
        <f t="shared" si="3"/>
        <v/>
      </c>
      <c r="F181" s="106"/>
      <c r="G181" s="76"/>
      <c r="H181" s="76"/>
      <c r="I181" s="76"/>
      <c r="J181" s="76"/>
      <c r="K181" s="76"/>
      <c r="L181" s="76"/>
      <c r="M181" s="76"/>
      <c r="N181" s="78"/>
      <c r="O181" s="76"/>
      <c r="Q181" s="74">
        <f>IF(COUNTIF(K$7:K181,K181)=1,1,0)</f>
        <v>0</v>
      </c>
      <c r="R181" s="74">
        <f>IF(COUNTIF(J$7:J181,J181)=1,1,0)</f>
        <v>0</v>
      </c>
      <c r="S181" s="74">
        <f>IF(COUNTIF(I$7:I181,I181)=1,1,0)</f>
        <v>0</v>
      </c>
    </row>
    <row r="182" spans="1:19" ht="18.75" customHeight="1">
      <c r="A182" s="75">
        <v>176</v>
      </c>
      <c r="B182" s="76"/>
      <c r="C182" s="76"/>
      <c r="D182" s="76"/>
      <c r="E182" s="105" t="str">
        <f t="shared" si="3"/>
        <v/>
      </c>
      <c r="F182" s="106"/>
      <c r="G182" s="76"/>
      <c r="H182" s="76"/>
      <c r="I182" s="76"/>
      <c r="J182" s="76"/>
      <c r="K182" s="76"/>
      <c r="L182" s="76"/>
      <c r="M182" s="76"/>
      <c r="N182" s="78"/>
      <c r="O182" s="76"/>
      <c r="Q182" s="74">
        <f>IF(COUNTIF(K$7:K182,K182)=1,1,0)</f>
        <v>0</v>
      </c>
      <c r="R182" s="74">
        <f>IF(COUNTIF(J$7:J182,J182)=1,1,0)</f>
        <v>0</v>
      </c>
      <c r="S182" s="74">
        <f>IF(COUNTIF(I$7:I182,I182)=1,1,0)</f>
        <v>0</v>
      </c>
    </row>
    <row r="183" spans="1:19" ht="18.75" customHeight="1">
      <c r="A183" s="75">
        <v>177</v>
      </c>
      <c r="B183" s="76"/>
      <c r="C183" s="76"/>
      <c r="D183" s="76"/>
      <c r="E183" s="105" t="str">
        <f t="shared" si="3"/>
        <v/>
      </c>
      <c r="F183" s="106"/>
      <c r="G183" s="76"/>
      <c r="H183" s="76"/>
      <c r="I183" s="76"/>
      <c r="J183" s="76"/>
      <c r="K183" s="76"/>
      <c r="L183" s="76"/>
      <c r="M183" s="76"/>
      <c r="N183" s="78"/>
      <c r="O183" s="76"/>
      <c r="Q183" s="74">
        <f>IF(COUNTIF(K$7:K183,K183)=1,1,0)</f>
        <v>0</v>
      </c>
      <c r="R183" s="74">
        <f>IF(COUNTIF(J$7:J183,J183)=1,1,0)</f>
        <v>0</v>
      </c>
      <c r="S183" s="74">
        <f>IF(COUNTIF(I$7:I183,I183)=1,1,0)</f>
        <v>0</v>
      </c>
    </row>
    <row r="184" spans="1:19" ht="18.75" customHeight="1">
      <c r="A184" s="75">
        <v>178</v>
      </c>
      <c r="B184" s="76"/>
      <c r="C184" s="76"/>
      <c r="D184" s="76"/>
      <c r="E184" s="105" t="str">
        <f t="shared" si="3"/>
        <v/>
      </c>
      <c r="F184" s="106"/>
      <c r="G184" s="76"/>
      <c r="H184" s="76"/>
      <c r="I184" s="76"/>
      <c r="J184" s="76"/>
      <c r="K184" s="76"/>
      <c r="L184" s="76"/>
      <c r="M184" s="76"/>
      <c r="N184" s="78"/>
      <c r="O184" s="76"/>
      <c r="Q184" s="74">
        <f>IF(COUNTIF(K$7:K184,K184)=1,1,0)</f>
        <v>0</v>
      </c>
      <c r="R184" s="74">
        <f>IF(COUNTIF(J$7:J184,J184)=1,1,0)</f>
        <v>0</v>
      </c>
      <c r="S184" s="74">
        <f>IF(COUNTIF(I$7:I184,I184)=1,1,0)</f>
        <v>0</v>
      </c>
    </row>
    <row r="185" spans="1:19" ht="18.75" customHeight="1">
      <c r="A185" s="75">
        <v>179</v>
      </c>
      <c r="B185" s="76"/>
      <c r="C185" s="76"/>
      <c r="D185" s="76"/>
      <c r="E185" s="105" t="str">
        <f t="shared" si="3"/>
        <v/>
      </c>
      <c r="F185" s="106"/>
      <c r="G185" s="76"/>
      <c r="H185" s="76"/>
      <c r="I185" s="76"/>
      <c r="J185" s="76"/>
      <c r="K185" s="76"/>
      <c r="L185" s="76"/>
      <c r="M185" s="76"/>
      <c r="N185" s="78"/>
      <c r="O185" s="76"/>
      <c r="Q185" s="74">
        <f>IF(COUNTIF(K$7:K185,K185)=1,1,0)</f>
        <v>0</v>
      </c>
      <c r="R185" s="74">
        <f>IF(COUNTIF(J$7:J185,J185)=1,1,0)</f>
        <v>0</v>
      </c>
      <c r="S185" s="74">
        <f>IF(COUNTIF(I$7:I185,I185)=1,1,0)</f>
        <v>0</v>
      </c>
    </row>
    <row r="186" spans="1:19" ht="18.75" customHeight="1">
      <c r="A186" s="75">
        <v>180</v>
      </c>
      <c r="B186" s="76"/>
      <c r="C186" s="76"/>
      <c r="D186" s="76"/>
      <c r="E186" s="105" t="str">
        <f t="shared" si="3"/>
        <v/>
      </c>
      <c r="F186" s="106"/>
      <c r="G186" s="76"/>
      <c r="H186" s="76"/>
      <c r="I186" s="76"/>
      <c r="J186" s="76"/>
      <c r="K186" s="76"/>
      <c r="L186" s="76"/>
      <c r="M186" s="76"/>
      <c r="N186" s="78"/>
      <c r="O186" s="76"/>
      <c r="Q186" s="74">
        <f>IF(COUNTIF(K$7:K186,K186)=1,1,0)</f>
        <v>0</v>
      </c>
      <c r="R186" s="74">
        <f>IF(COUNTIF(J$7:J186,J186)=1,1,0)</f>
        <v>0</v>
      </c>
      <c r="S186" s="74">
        <f>IF(COUNTIF(I$7:I186,I186)=1,1,0)</f>
        <v>0</v>
      </c>
    </row>
    <row r="187" spans="1:19" ht="18.75" customHeight="1">
      <c r="A187" s="75">
        <v>181</v>
      </c>
      <c r="B187" s="76"/>
      <c r="C187" s="76"/>
      <c r="D187" s="76"/>
      <c r="E187" s="105" t="str">
        <f t="shared" si="3"/>
        <v/>
      </c>
      <c r="F187" s="106"/>
      <c r="G187" s="76"/>
      <c r="H187" s="76"/>
      <c r="I187" s="76"/>
      <c r="J187" s="76"/>
      <c r="K187" s="76"/>
      <c r="L187" s="76"/>
      <c r="M187" s="76"/>
      <c r="N187" s="78"/>
      <c r="O187" s="76"/>
      <c r="Q187" s="74">
        <f>IF(COUNTIF(K$7:K187,K187)=1,1,0)</f>
        <v>0</v>
      </c>
      <c r="R187" s="74">
        <f>IF(COUNTIF(J$7:J187,J187)=1,1,0)</f>
        <v>0</v>
      </c>
      <c r="S187" s="74">
        <f>IF(COUNTIF(I$7:I187,I187)=1,1,0)</f>
        <v>0</v>
      </c>
    </row>
    <row r="188" spans="1:19" ht="18.75" customHeight="1">
      <c r="A188" s="75">
        <v>182</v>
      </c>
      <c r="B188" s="76"/>
      <c r="C188" s="76"/>
      <c r="D188" s="76"/>
      <c r="E188" s="105" t="str">
        <f t="shared" si="3"/>
        <v/>
      </c>
      <c r="F188" s="106"/>
      <c r="G188" s="76"/>
      <c r="H188" s="76"/>
      <c r="I188" s="76"/>
      <c r="J188" s="76"/>
      <c r="K188" s="76"/>
      <c r="L188" s="76"/>
      <c r="M188" s="76"/>
      <c r="N188" s="78"/>
      <c r="O188" s="76"/>
      <c r="Q188" s="74">
        <f>IF(COUNTIF(K$7:K188,K188)=1,1,0)</f>
        <v>0</v>
      </c>
      <c r="R188" s="74">
        <f>IF(COUNTIF(J$7:J188,J188)=1,1,0)</f>
        <v>0</v>
      </c>
      <c r="S188" s="74">
        <f>IF(COUNTIF(I$7:I188,I188)=1,1,0)</f>
        <v>0</v>
      </c>
    </row>
    <row r="189" spans="1:19" ht="18.75" customHeight="1">
      <c r="A189" s="75">
        <v>183</v>
      </c>
      <c r="B189" s="76"/>
      <c r="C189" s="76"/>
      <c r="D189" s="76"/>
      <c r="E189" s="105" t="str">
        <f t="shared" si="3"/>
        <v/>
      </c>
      <c r="F189" s="106"/>
      <c r="G189" s="76"/>
      <c r="H189" s="76"/>
      <c r="I189" s="76"/>
      <c r="J189" s="76"/>
      <c r="K189" s="76"/>
      <c r="L189" s="76"/>
      <c r="M189" s="76"/>
      <c r="N189" s="78"/>
      <c r="O189" s="76"/>
      <c r="Q189" s="74">
        <f>IF(COUNTIF(K$7:K189,K189)=1,1,0)</f>
        <v>0</v>
      </c>
      <c r="R189" s="74">
        <f>IF(COUNTIF(J$7:J189,J189)=1,1,0)</f>
        <v>0</v>
      </c>
      <c r="S189" s="74">
        <f>IF(COUNTIF(I$7:I189,I189)=1,1,0)</f>
        <v>0</v>
      </c>
    </row>
    <row r="190" spans="1:19" ht="18.75" customHeight="1">
      <c r="A190" s="75">
        <v>184</v>
      </c>
      <c r="B190" s="76"/>
      <c r="C190" s="76"/>
      <c r="D190" s="76"/>
      <c r="E190" s="105" t="str">
        <f t="shared" si="3"/>
        <v/>
      </c>
      <c r="F190" s="106"/>
      <c r="G190" s="76"/>
      <c r="H190" s="76"/>
      <c r="I190" s="76"/>
      <c r="J190" s="76"/>
      <c r="K190" s="76"/>
      <c r="L190" s="76"/>
      <c r="M190" s="76"/>
      <c r="N190" s="78"/>
      <c r="O190" s="76"/>
      <c r="Q190" s="74">
        <f>IF(COUNTIF(K$7:K190,K190)=1,1,0)</f>
        <v>0</v>
      </c>
      <c r="R190" s="74">
        <f>IF(COUNTIF(J$7:J190,J190)=1,1,0)</f>
        <v>0</v>
      </c>
      <c r="S190" s="74">
        <f>IF(COUNTIF(I$7:I190,I190)=1,1,0)</f>
        <v>0</v>
      </c>
    </row>
    <row r="191" spans="1:19" ht="18.75" customHeight="1">
      <c r="A191" s="75">
        <v>185</v>
      </c>
      <c r="B191" s="76"/>
      <c r="C191" s="76"/>
      <c r="D191" s="76"/>
      <c r="E191" s="105" t="str">
        <f t="shared" si="3"/>
        <v/>
      </c>
      <c r="F191" s="106"/>
      <c r="G191" s="76"/>
      <c r="H191" s="76"/>
      <c r="I191" s="76"/>
      <c r="J191" s="76"/>
      <c r="K191" s="76"/>
      <c r="L191" s="76"/>
      <c r="M191" s="76"/>
      <c r="N191" s="78"/>
      <c r="O191" s="76"/>
      <c r="Q191" s="74">
        <f>IF(COUNTIF(K$7:K191,K191)=1,1,0)</f>
        <v>0</v>
      </c>
      <c r="R191" s="74">
        <f>IF(COUNTIF(J$7:J191,J191)=1,1,0)</f>
        <v>0</v>
      </c>
      <c r="S191" s="74">
        <f>IF(COUNTIF(I$7:I191,I191)=1,1,0)</f>
        <v>0</v>
      </c>
    </row>
    <row r="192" spans="1:19" ht="18.75" customHeight="1">
      <c r="A192" s="75">
        <v>186</v>
      </c>
      <c r="B192" s="76"/>
      <c r="C192" s="76"/>
      <c r="D192" s="76"/>
      <c r="E192" s="105" t="str">
        <f t="shared" si="3"/>
        <v/>
      </c>
      <c r="F192" s="106"/>
      <c r="G192" s="76"/>
      <c r="H192" s="76"/>
      <c r="I192" s="76"/>
      <c r="J192" s="76"/>
      <c r="K192" s="76"/>
      <c r="L192" s="76"/>
      <c r="M192" s="76"/>
      <c r="N192" s="78"/>
      <c r="O192" s="76"/>
      <c r="Q192" s="74">
        <f>IF(COUNTIF(K$7:K192,K192)=1,1,0)</f>
        <v>0</v>
      </c>
      <c r="R192" s="74">
        <f>IF(COUNTIF(J$7:J192,J192)=1,1,0)</f>
        <v>0</v>
      </c>
      <c r="S192" s="74">
        <f>IF(COUNTIF(I$7:I192,I192)=1,1,0)</f>
        <v>0</v>
      </c>
    </row>
    <row r="193" spans="1:19" ht="18.75" customHeight="1">
      <c r="A193" s="75">
        <v>187</v>
      </c>
      <c r="B193" s="76"/>
      <c r="C193" s="76"/>
      <c r="D193" s="76"/>
      <c r="E193" s="105" t="str">
        <f t="shared" si="3"/>
        <v/>
      </c>
      <c r="F193" s="106"/>
      <c r="G193" s="76"/>
      <c r="H193" s="76"/>
      <c r="I193" s="76"/>
      <c r="J193" s="76"/>
      <c r="K193" s="76"/>
      <c r="L193" s="76"/>
      <c r="M193" s="76"/>
      <c r="N193" s="78"/>
      <c r="O193" s="76"/>
      <c r="Q193" s="74">
        <f>IF(COUNTIF(K$7:K193,K193)=1,1,0)</f>
        <v>0</v>
      </c>
      <c r="R193" s="74">
        <f>IF(COUNTIF(J$7:J193,J193)=1,1,0)</f>
        <v>0</v>
      </c>
      <c r="S193" s="74">
        <f>IF(COUNTIF(I$7:I193,I193)=1,1,0)</f>
        <v>0</v>
      </c>
    </row>
    <row r="194" spans="1:19" ht="18.75" customHeight="1">
      <c r="A194" s="75">
        <v>188</v>
      </c>
      <c r="B194" s="76"/>
      <c r="C194" s="76"/>
      <c r="D194" s="76"/>
      <c r="E194" s="105" t="str">
        <f t="shared" si="3"/>
        <v/>
      </c>
      <c r="F194" s="106"/>
      <c r="G194" s="76"/>
      <c r="H194" s="76"/>
      <c r="I194" s="76"/>
      <c r="J194" s="76"/>
      <c r="K194" s="76"/>
      <c r="L194" s="76"/>
      <c r="M194" s="76"/>
      <c r="N194" s="78"/>
      <c r="O194" s="76"/>
      <c r="Q194" s="74">
        <f>IF(COUNTIF(K$7:K194,K194)=1,1,0)</f>
        <v>0</v>
      </c>
      <c r="R194" s="74">
        <f>IF(COUNTIF(J$7:J194,J194)=1,1,0)</f>
        <v>0</v>
      </c>
      <c r="S194" s="74">
        <f>IF(COUNTIF(I$7:I194,I194)=1,1,0)</f>
        <v>0</v>
      </c>
    </row>
    <row r="195" spans="1:19" ht="18.75" customHeight="1">
      <c r="A195" s="75">
        <v>189</v>
      </c>
      <c r="B195" s="76"/>
      <c r="C195" s="76"/>
      <c r="D195" s="76"/>
      <c r="E195" s="105" t="str">
        <f t="shared" si="3"/>
        <v/>
      </c>
      <c r="F195" s="106"/>
      <c r="G195" s="76"/>
      <c r="H195" s="76"/>
      <c r="I195" s="76"/>
      <c r="J195" s="76"/>
      <c r="K195" s="76"/>
      <c r="L195" s="76"/>
      <c r="M195" s="76"/>
      <c r="N195" s="78"/>
      <c r="O195" s="76"/>
      <c r="Q195" s="74">
        <f>IF(COUNTIF(K$7:K195,K195)=1,1,0)</f>
        <v>0</v>
      </c>
      <c r="R195" s="74">
        <f>IF(COUNTIF(J$7:J195,J195)=1,1,0)</f>
        <v>0</v>
      </c>
      <c r="S195" s="74">
        <f>IF(COUNTIF(I$7:I195,I195)=1,1,0)</f>
        <v>0</v>
      </c>
    </row>
    <row r="196" spans="1:19" ht="18.75" customHeight="1">
      <c r="A196" s="75">
        <v>190</v>
      </c>
      <c r="B196" s="76"/>
      <c r="C196" s="76"/>
      <c r="D196" s="76"/>
      <c r="E196" s="105" t="str">
        <f t="shared" si="3"/>
        <v/>
      </c>
      <c r="F196" s="106"/>
      <c r="G196" s="76"/>
      <c r="H196" s="76"/>
      <c r="I196" s="76"/>
      <c r="J196" s="76"/>
      <c r="K196" s="76"/>
      <c r="L196" s="76"/>
      <c r="M196" s="76"/>
      <c r="N196" s="78"/>
      <c r="O196" s="76"/>
      <c r="Q196" s="74">
        <f>IF(COUNTIF(K$7:K196,K196)=1,1,0)</f>
        <v>0</v>
      </c>
      <c r="R196" s="74">
        <f>IF(COUNTIF(J$7:J196,J196)=1,1,0)</f>
        <v>0</v>
      </c>
      <c r="S196" s="74">
        <f>IF(COUNTIF(I$7:I196,I196)=1,1,0)</f>
        <v>0</v>
      </c>
    </row>
    <row r="197" spans="1:19" ht="18.75" customHeight="1">
      <c r="A197" s="75">
        <v>191</v>
      </c>
      <c r="B197" s="76"/>
      <c r="C197" s="76"/>
      <c r="D197" s="76"/>
      <c r="E197" s="105" t="str">
        <f t="shared" si="3"/>
        <v/>
      </c>
      <c r="F197" s="106"/>
      <c r="G197" s="76"/>
      <c r="H197" s="76"/>
      <c r="I197" s="76"/>
      <c r="J197" s="76"/>
      <c r="K197" s="76"/>
      <c r="L197" s="76"/>
      <c r="M197" s="76"/>
      <c r="N197" s="78"/>
      <c r="O197" s="76"/>
      <c r="Q197" s="74">
        <f>IF(COUNTIF(K$7:K197,K197)=1,1,0)</f>
        <v>0</v>
      </c>
      <c r="R197" s="74">
        <f>IF(COUNTIF(J$7:J197,J197)=1,1,0)</f>
        <v>0</v>
      </c>
      <c r="S197" s="74">
        <f>IF(COUNTIF(I$7:I197,I197)=1,1,0)</f>
        <v>0</v>
      </c>
    </row>
    <row r="198" spans="1:19" ht="18.75" customHeight="1">
      <c r="A198" s="75">
        <v>192</v>
      </c>
      <c r="B198" s="76"/>
      <c r="C198" s="76"/>
      <c r="D198" s="76"/>
      <c r="E198" s="105" t="str">
        <f t="shared" si="3"/>
        <v/>
      </c>
      <c r="F198" s="106"/>
      <c r="G198" s="76"/>
      <c r="H198" s="76"/>
      <c r="I198" s="76"/>
      <c r="J198" s="76"/>
      <c r="K198" s="76"/>
      <c r="L198" s="76"/>
      <c r="M198" s="76"/>
      <c r="N198" s="78"/>
      <c r="O198" s="76"/>
      <c r="Q198" s="74">
        <f>IF(COUNTIF(K$7:K198,K198)=1,1,0)</f>
        <v>0</v>
      </c>
      <c r="R198" s="74">
        <f>IF(COUNTIF(J$7:J198,J198)=1,1,0)</f>
        <v>0</v>
      </c>
      <c r="S198" s="74">
        <f>IF(COUNTIF(I$7:I198,I198)=1,1,0)</f>
        <v>0</v>
      </c>
    </row>
    <row r="199" spans="1:19" ht="18.75" customHeight="1">
      <c r="A199" s="75">
        <v>193</v>
      </c>
      <c r="B199" s="76"/>
      <c r="C199" s="76"/>
      <c r="D199" s="76"/>
      <c r="E199" s="105" t="str">
        <f t="shared" si="3"/>
        <v/>
      </c>
      <c r="F199" s="106"/>
      <c r="G199" s="76"/>
      <c r="H199" s="76"/>
      <c r="I199" s="76"/>
      <c r="J199" s="76"/>
      <c r="K199" s="76"/>
      <c r="L199" s="76"/>
      <c r="M199" s="76"/>
      <c r="N199" s="78"/>
      <c r="O199" s="76"/>
      <c r="Q199" s="74">
        <f>IF(COUNTIF(K$7:K199,K199)=1,1,0)</f>
        <v>0</v>
      </c>
      <c r="R199" s="74">
        <f>IF(COUNTIF(J$7:J199,J199)=1,1,0)</f>
        <v>0</v>
      </c>
      <c r="S199" s="74">
        <f>IF(COUNTIF(I$7:I199,I199)=1,1,0)</f>
        <v>0</v>
      </c>
    </row>
    <row r="200" spans="1:19" ht="18.75" customHeight="1">
      <c r="A200" s="75">
        <v>194</v>
      </c>
      <c r="B200" s="76"/>
      <c r="C200" s="76"/>
      <c r="D200" s="76"/>
      <c r="E200" s="105" t="str">
        <f t="shared" si="3"/>
        <v/>
      </c>
      <c r="F200" s="106"/>
      <c r="G200" s="76"/>
      <c r="H200" s="76"/>
      <c r="I200" s="76"/>
      <c r="J200" s="76"/>
      <c r="K200" s="76"/>
      <c r="L200" s="76"/>
      <c r="M200" s="76"/>
      <c r="N200" s="78"/>
      <c r="O200" s="76"/>
      <c r="Q200" s="74">
        <f>IF(COUNTIF(K$7:K200,K200)=1,1,0)</f>
        <v>0</v>
      </c>
      <c r="R200" s="74">
        <f>IF(COUNTIF(J$7:J200,J200)=1,1,0)</f>
        <v>0</v>
      </c>
      <c r="S200" s="74">
        <f>IF(COUNTIF(I$7:I200,I200)=1,1,0)</f>
        <v>0</v>
      </c>
    </row>
    <row r="201" spans="1:19" ht="18.75" customHeight="1">
      <c r="A201" s="75">
        <v>195</v>
      </c>
      <c r="B201" s="76"/>
      <c r="C201" s="76"/>
      <c r="D201" s="76"/>
      <c r="E201" s="105" t="str">
        <f t="shared" ref="E201:E264" si="4">IF(D201=11,"เกษตร:ปลูกพืช",IF(D201=12,"เกษตร:เลี้ยงสัตว์",IF(D201=13,"เกษตร:ประมง",IF(D201=14,"เกษตร:ผสมผสาน",IF(D201=15,"เกษตร:อื่นๆ",IF(D201=21,"แปรรูป:อาหาร",IF(D201=22,"แปรรูป:เครื่องดื่ม",IF(D201=23,"แปรรูป:ผ้า เครื่องแต่งกาย",IF(D201=24,"แปรรูป:ของใช้ ประดับ ตกแต่ง",IF(D201=25,"แปรรูป:สมุนไพรที่ไม่ใช่อาหาร",IF(D201=31,"ท่องเที่ยวชุมชน",IF(D201=41,"บริการ",IF(D201=51,"อื่นๆ",IF(D201="","","รหัสไม่ถูกต้อง"))))))))))))))</f>
        <v/>
      </c>
      <c r="F201" s="106"/>
      <c r="G201" s="76"/>
      <c r="H201" s="76"/>
      <c r="I201" s="76"/>
      <c r="J201" s="76"/>
      <c r="K201" s="76"/>
      <c r="L201" s="76"/>
      <c r="M201" s="76"/>
      <c r="N201" s="78"/>
      <c r="O201" s="76"/>
      <c r="Q201" s="74">
        <f>IF(COUNTIF(K$7:K201,K201)=1,1,0)</f>
        <v>0</v>
      </c>
      <c r="R201" s="74">
        <f>IF(COUNTIF(J$7:J201,J201)=1,1,0)</f>
        <v>0</v>
      </c>
      <c r="S201" s="74">
        <f>IF(COUNTIF(I$7:I201,I201)=1,1,0)</f>
        <v>0</v>
      </c>
    </row>
    <row r="202" spans="1:19" ht="18.75" customHeight="1">
      <c r="A202" s="75">
        <v>196</v>
      </c>
      <c r="B202" s="76"/>
      <c r="C202" s="76"/>
      <c r="D202" s="76"/>
      <c r="E202" s="105" t="str">
        <f t="shared" si="4"/>
        <v/>
      </c>
      <c r="F202" s="106"/>
      <c r="G202" s="76"/>
      <c r="H202" s="76"/>
      <c r="I202" s="76"/>
      <c r="J202" s="76"/>
      <c r="K202" s="76"/>
      <c r="L202" s="76"/>
      <c r="M202" s="76"/>
      <c r="N202" s="78"/>
      <c r="O202" s="76"/>
      <c r="Q202" s="74">
        <f>IF(COUNTIF(K$7:K202,K202)=1,1,0)</f>
        <v>0</v>
      </c>
      <c r="R202" s="74">
        <f>IF(COUNTIF(J$7:J202,J202)=1,1,0)</f>
        <v>0</v>
      </c>
      <c r="S202" s="74">
        <f>IF(COUNTIF(I$7:I202,I202)=1,1,0)</f>
        <v>0</v>
      </c>
    </row>
    <row r="203" spans="1:19" ht="18.75" customHeight="1">
      <c r="A203" s="75">
        <v>197</v>
      </c>
      <c r="B203" s="76"/>
      <c r="C203" s="76"/>
      <c r="D203" s="76"/>
      <c r="E203" s="105" t="str">
        <f t="shared" si="4"/>
        <v/>
      </c>
      <c r="F203" s="106"/>
      <c r="G203" s="76"/>
      <c r="H203" s="76"/>
      <c r="I203" s="76"/>
      <c r="J203" s="76"/>
      <c r="K203" s="76"/>
      <c r="L203" s="76"/>
      <c r="M203" s="76"/>
      <c r="N203" s="78"/>
      <c r="O203" s="76"/>
      <c r="Q203" s="74">
        <f>IF(COUNTIF(K$7:K203,K203)=1,1,0)</f>
        <v>0</v>
      </c>
      <c r="R203" s="74">
        <f>IF(COUNTIF(J$7:J203,J203)=1,1,0)</f>
        <v>0</v>
      </c>
      <c r="S203" s="74">
        <f>IF(COUNTIF(I$7:I203,I203)=1,1,0)</f>
        <v>0</v>
      </c>
    </row>
    <row r="204" spans="1:19" ht="18.75" customHeight="1">
      <c r="A204" s="75">
        <v>198</v>
      </c>
      <c r="B204" s="76"/>
      <c r="C204" s="76"/>
      <c r="D204" s="76"/>
      <c r="E204" s="105" t="str">
        <f t="shared" si="4"/>
        <v/>
      </c>
      <c r="F204" s="106"/>
      <c r="G204" s="76"/>
      <c r="H204" s="76"/>
      <c r="I204" s="76"/>
      <c r="J204" s="76"/>
      <c r="K204" s="76"/>
      <c r="L204" s="76"/>
      <c r="M204" s="76"/>
      <c r="N204" s="78"/>
      <c r="O204" s="76"/>
      <c r="Q204" s="74">
        <f>IF(COUNTIF(K$7:K204,K204)=1,1,0)</f>
        <v>0</v>
      </c>
      <c r="R204" s="74">
        <f>IF(COUNTIF(J$7:J204,J204)=1,1,0)</f>
        <v>0</v>
      </c>
      <c r="S204" s="74">
        <f>IF(COUNTIF(I$7:I204,I204)=1,1,0)</f>
        <v>0</v>
      </c>
    </row>
    <row r="205" spans="1:19" ht="18.75" customHeight="1">
      <c r="A205" s="75">
        <v>199</v>
      </c>
      <c r="B205" s="76"/>
      <c r="C205" s="76"/>
      <c r="D205" s="76"/>
      <c r="E205" s="105" t="str">
        <f t="shared" si="4"/>
        <v/>
      </c>
      <c r="F205" s="106"/>
      <c r="G205" s="76"/>
      <c r="H205" s="76"/>
      <c r="I205" s="76"/>
      <c r="J205" s="76"/>
      <c r="K205" s="76"/>
      <c r="L205" s="76"/>
      <c r="M205" s="76"/>
      <c r="N205" s="78"/>
      <c r="O205" s="76"/>
      <c r="Q205" s="74">
        <f>IF(COUNTIF(K$7:K205,K205)=1,1,0)</f>
        <v>0</v>
      </c>
      <c r="R205" s="74">
        <f>IF(COUNTIF(J$7:J205,J205)=1,1,0)</f>
        <v>0</v>
      </c>
      <c r="S205" s="74">
        <f>IF(COUNTIF(I$7:I205,I205)=1,1,0)</f>
        <v>0</v>
      </c>
    </row>
    <row r="206" spans="1:19" ht="18.75" customHeight="1">
      <c r="A206" s="75">
        <v>200</v>
      </c>
      <c r="B206" s="76"/>
      <c r="C206" s="76"/>
      <c r="D206" s="76"/>
      <c r="E206" s="105" t="str">
        <f t="shared" si="4"/>
        <v/>
      </c>
      <c r="F206" s="106"/>
      <c r="G206" s="76"/>
      <c r="H206" s="76"/>
      <c r="I206" s="76"/>
      <c r="J206" s="76"/>
      <c r="K206" s="76"/>
      <c r="L206" s="76"/>
      <c r="M206" s="76"/>
      <c r="N206" s="78"/>
      <c r="O206" s="76"/>
      <c r="Q206" s="74">
        <f>IF(COUNTIF(K$7:K206,K206)=1,1,0)</f>
        <v>0</v>
      </c>
      <c r="R206" s="74">
        <f>IF(COUNTIF(J$7:J206,J206)=1,1,0)</f>
        <v>0</v>
      </c>
      <c r="S206" s="74">
        <f>IF(COUNTIF(I$7:I206,I206)=1,1,0)</f>
        <v>0</v>
      </c>
    </row>
    <row r="207" spans="1:19" ht="18.75" customHeight="1">
      <c r="A207" s="75">
        <v>201</v>
      </c>
      <c r="B207" s="76"/>
      <c r="C207" s="76"/>
      <c r="D207" s="76"/>
      <c r="E207" s="105" t="str">
        <f t="shared" si="4"/>
        <v/>
      </c>
      <c r="F207" s="106"/>
      <c r="G207" s="76"/>
      <c r="H207" s="76"/>
      <c r="I207" s="76"/>
      <c r="J207" s="76"/>
      <c r="K207" s="76"/>
      <c r="L207" s="76"/>
      <c r="M207" s="76"/>
      <c r="N207" s="78"/>
      <c r="O207" s="76"/>
      <c r="Q207" s="74">
        <f>IF(COUNTIF(K$7:K207,K207)=1,1,0)</f>
        <v>0</v>
      </c>
      <c r="R207" s="74">
        <f>IF(COUNTIF(J$7:J207,J207)=1,1,0)</f>
        <v>0</v>
      </c>
      <c r="S207" s="74">
        <f>IF(COUNTIF(I$7:I207,I207)=1,1,0)</f>
        <v>0</v>
      </c>
    </row>
    <row r="208" spans="1:19" ht="18.75" customHeight="1">
      <c r="A208" s="75">
        <v>202</v>
      </c>
      <c r="B208" s="76"/>
      <c r="C208" s="76"/>
      <c r="D208" s="76"/>
      <c r="E208" s="105" t="str">
        <f t="shared" si="4"/>
        <v/>
      </c>
      <c r="F208" s="106"/>
      <c r="G208" s="76"/>
      <c r="H208" s="76"/>
      <c r="I208" s="76"/>
      <c r="J208" s="76"/>
      <c r="K208" s="76"/>
      <c r="L208" s="76"/>
      <c r="M208" s="76"/>
      <c r="N208" s="78"/>
      <c r="O208" s="76"/>
      <c r="Q208" s="74">
        <f>IF(COUNTIF(K$7:K208,K208)=1,1,0)</f>
        <v>0</v>
      </c>
      <c r="R208" s="74">
        <f>IF(COUNTIF(J$7:J208,J208)=1,1,0)</f>
        <v>0</v>
      </c>
      <c r="S208" s="74">
        <f>IF(COUNTIF(I$7:I208,I208)=1,1,0)</f>
        <v>0</v>
      </c>
    </row>
    <row r="209" spans="1:19" ht="18.75" customHeight="1">
      <c r="A209" s="75">
        <v>203</v>
      </c>
      <c r="B209" s="76"/>
      <c r="C209" s="76"/>
      <c r="D209" s="76"/>
      <c r="E209" s="105" t="str">
        <f t="shared" si="4"/>
        <v/>
      </c>
      <c r="F209" s="106"/>
      <c r="G209" s="76"/>
      <c r="H209" s="76"/>
      <c r="I209" s="76"/>
      <c r="J209" s="76"/>
      <c r="K209" s="76"/>
      <c r="L209" s="76"/>
      <c r="M209" s="76"/>
      <c r="N209" s="78"/>
      <c r="O209" s="76"/>
      <c r="Q209" s="74">
        <f>IF(COUNTIF(K$7:K209,K209)=1,1,0)</f>
        <v>0</v>
      </c>
      <c r="R209" s="74">
        <f>IF(COUNTIF(J$7:J209,J209)=1,1,0)</f>
        <v>0</v>
      </c>
      <c r="S209" s="74">
        <f>IF(COUNTIF(I$7:I209,I209)=1,1,0)</f>
        <v>0</v>
      </c>
    </row>
    <row r="210" spans="1:19" ht="18.75" customHeight="1">
      <c r="A210" s="75">
        <v>204</v>
      </c>
      <c r="B210" s="76"/>
      <c r="C210" s="76"/>
      <c r="D210" s="76"/>
      <c r="E210" s="105" t="str">
        <f t="shared" si="4"/>
        <v/>
      </c>
      <c r="F210" s="106"/>
      <c r="G210" s="76"/>
      <c r="H210" s="76"/>
      <c r="I210" s="76"/>
      <c r="J210" s="76"/>
      <c r="K210" s="76"/>
      <c r="L210" s="76"/>
      <c r="M210" s="76"/>
      <c r="N210" s="78"/>
      <c r="O210" s="76"/>
      <c r="Q210" s="74">
        <f>IF(COUNTIF(K$7:K210,K210)=1,1,0)</f>
        <v>0</v>
      </c>
      <c r="R210" s="74">
        <f>IF(COUNTIF(J$7:J210,J210)=1,1,0)</f>
        <v>0</v>
      </c>
      <c r="S210" s="74">
        <f>IF(COUNTIF(I$7:I210,I210)=1,1,0)</f>
        <v>0</v>
      </c>
    </row>
    <row r="211" spans="1:19" ht="18.75" customHeight="1">
      <c r="A211" s="75">
        <v>205</v>
      </c>
      <c r="B211" s="76"/>
      <c r="C211" s="76"/>
      <c r="D211" s="76"/>
      <c r="E211" s="105" t="str">
        <f t="shared" si="4"/>
        <v/>
      </c>
      <c r="F211" s="106"/>
      <c r="G211" s="76"/>
      <c r="H211" s="76"/>
      <c r="I211" s="76"/>
      <c r="J211" s="76"/>
      <c r="K211" s="76"/>
      <c r="L211" s="76"/>
      <c r="M211" s="76"/>
      <c r="N211" s="78"/>
      <c r="O211" s="76"/>
      <c r="Q211" s="74">
        <f>IF(COUNTIF(K$7:K211,K211)=1,1,0)</f>
        <v>0</v>
      </c>
      <c r="R211" s="74">
        <f>IF(COUNTIF(J$7:J211,J211)=1,1,0)</f>
        <v>0</v>
      </c>
      <c r="S211" s="74">
        <f>IF(COUNTIF(I$7:I211,I211)=1,1,0)</f>
        <v>0</v>
      </c>
    </row>
    <row r="212" spans="1:19" ht="18.75" customHeight="1">
      <c r="A212" s="75">
        <v>206</v>
      </c>
      <c r="B212" s="76"/>
      <c r="C212" s="76"/>
      <c r="D212" s="76"/>
      <c r="E212" s="105" t="str">
        <f t="shared" si="4"/>
        <v/>
      </c>
      <c r="F212" s="106"/>
      <c r="G212" s="76"/>
      <c r="H212" s="76"/>
      <c r="I212" s="76"/>
      <c r="J212" s="76"/>
      <c r="K212" s="76"/>
      <c r="L212" s="76"/>
      <c r="M212" s="76"/>
      <c r="N212" s="78"/>
      <c r="O212" s="76"/>
      <c r="Q212" s="74">
        <f>IF(COUNTIF(K$7:K212,K212)=1,1,0)</f>
        <v>0</v>
      </c>
      <c r="R212" s="74">
        <f>IF(COUNTIF(J$7:J212,J212)=1,1,0)</f>
        <v>0</v>
      </c>
      <c r="S212" s="74">
        <f>IF(COUNTIF(I$7:I212,I212)=1,1,0)</f>
        <v>0</v>
      </c>
    </row>
    <row r="213" spans="1:19" ht="18.75" customHeight="1">
      <c r="A213" s="75">
        <v>207</v>
      </c>
      <c r="B213" s="76"/>
      <c r="C213" s="76"/>
      <c r="D213" s="76"/>
      <c r="E213" s="105" t="str">
        <f t="shared" si="4"/>
        <v/>
      </c>
      <c r="F213" s="106"/>
      <c r="G213" s="76"/>
      <c r="H213" s="76"/>
      <c r="I213" s="76"/>
      <c r="J213" s="76"/>
      <c r="K213" s="76"/>
      <c r="L213" s="76"/>
      <c r="M213" s="76"/>
      <c r="N213" s="78"/>
      <c r="O213" s="76"/>
      <c r="Q213" s="74">
        <f>IF(COUNTIF(K$7:K213,K213)=1,1,0)</f>
        <v>0</v>
      </c>
      <c r="R213" s="74">
        <f>IF(COUNTIF(J$7:J213,J213)=1,1,0)</f>
        <v>0</v>
      </c>
      <c r="S213" s="74">
        <f>IF(COUNTIF(I$7:I213,I213)=1,1,0)</f>
        <v>0</v>
      </c>
    </row>
    <row r="214" spans="1:19" ht="18.75" customHeight="1">
      <c r="A214" s="75">
        <v>208</v>
      </c>
      <c r="B214" s="76"/>
      <c r="C214" s="76"/>
      <c r="D214" s="76"/>
      <c r="E214" s="105" t="str">
        <f t="shared" si="4"/>
        <v/>
      </c>
      <c r="F214" s="106"/>
      <c r="G214" s="76"/>
      <c r="H214" s="76"/>
      <c r="I214" s="76"/>
      <c r="J214" s="76"/>
      <c r="K214" s="76"/>
      <c r="L214" s="76"/>
      <c r="M214" s="76"/>
      <c r="N214" s="78"/>
      <c r="O214" s="76"/>
      <c r="Q214" s="74">
        <f>IF(COUNTIF(K$7:K214,K214)=1,1,0)</f>
        <v>0</v>
      </c>
      <c r="R214" s="74">
        <f>IF(COUNTIF(J$7:J214,J214)=1,1,0)</f>
        <v>0</v>
      </c>
      <c r="S214" s="74">
        <f>IF(COUNTIF(I$7:I214,I214)=1,1,0)</f>
        <v>0</v>
      </c>
    </row>
    <row r="215" spans="1:19" ht="18.75" customHeight="1">
      <c r="A215" s="75">
        <v>209</v>
      </c>
      <c r="B215" s="76"/>
      <c r="C215" s="76"/>
      <c r="D215" s="76"/>
      <c r="E215" s="105" t="str">
        <f t="shared" si="4"/>
        <v/>
      </c>
      <c r="F215" s="106"/>
      <c r="G215" s="76"/>
      <c r="H215" s="76"/>
      <c r="I215" s="76"/>
      <c r="J215" s="76"/>
      <c r="K215" s="76"/>
      <c r="L215" s="76"/>
      <c r="M215" s="76"/>
      <c r="N215" s="78"/>
      <c r="O215" s="76"/>
      <c r="Q215" s="74">
        <f>IF(COUNTIF(K$7:K215,K215)=1,1,0)</f>
        <v>0</v>
      </c>
      <c r="R215" s="74">
        <f>IF(COUNTIF(J$7:J215,J215)=1,1,0)</f>
        <v>0</v>
      </c>
      <c r="S215" s="74">
        <f>IF(COUNTIF(I$7:I215,I215)=1,1,0)</f>
        <v>0</v>
      </c>
    </row>
    <row r="216" spans="1:19" ht="18.75" customHeight="1">
      <c r="A216" s="75">
        <v>210</v>
      </c>
      <c r="B216" s="76"/>
      <c r="C216" s="76"/>
      <c r="D216" s="76"/>
      <c r="E216" s="105" t="str">
        <f t="shared" si="4"/>
        <v/>
      </c>
      <c r="F216" s="106"/>
      <c r="G216" s="76"/>
      <c r="H216" s="76"/>
      <c r="I216" s="76"/>
      <c r="J216" s="76"/>
      <c r="K216" s="76"/>
      <c r="L216" s="76"/>
      <c r="M216" s="76"/>
      <c r="N216" s="78"/>
      <c r="O216" s="76"/>
      <c r="Q216" s="74">
        <f>IF(COUNTIF(K$7:K216,K216)=1,1,0)</f>
        <v>0</v>
      </c>
      <c r="R216" s="74">
        <f>IF(COUNTIF(J$7:J216,J216)=1,1,0)</f>
        <v>0</v>
      </c>
      <c r="S216" s="74">
        <f>IF(COUNTIF(I$7:I216,I216)=1,1,0)</f>
        <v>0</v>
      </c>
    </row>
    <row r="217" spans="1:19" ht="18.75" customHeight="1">
      <c r="A217" s="75">
        <v>211</v>
      </c>
      <c r="B217" s="76"/>
      <c r="C217" s="76"/>
      <c r="D217" s="76"/>
      <c r="E217" s="105" t="str">
        <f t="shared" si="4"/>
        <v/>
      </c>
      <c r="F217" s="106"/>
      <c r="G217" s="76"/>
      <c r="H217" s="76"/>
      <c r="I217" s="76"/>
      <c r="J217" s="76"/>
      <c r="K217" s="76"/>
      <c r="L217" s="76"/>
      <c r="M217" s="76"/>
      <c r="N217" s="78"/>
      <c r="O217" s="76"/>
      <c r="Q217" s="74">
        <f>IF(COUNTIF(K$7:K217,K217)=1,1,0)</f>
        <v>0</v>
      </c>
      <c r="R217" s="74">
        <f>IF(COUNTIF(J$7:J217,J217)=1,1,0)</f>
        <v>0</v>
      </c>
      <c r="S217" s="74">
        <f>IF(COUNTIF(I$7:I217,I217)=1,1,0)</f>
        <v>0</v>
      </c>
    </row>
    <row r="218" spans="1:19" ht="18.75" customHeight="1">
      <c r="A218" s="75">
        <v>212</v>
      </c>
      <c r="B218" s="76"/>
      <c r="C218" s="76"/>
      <c r="D218" s="76"/>
      <c r="E218" s="105" t="str">
        <f t="shared" si="4"/>
        <v/>
      </c>
      <c r="F218" s="106"/>
      <c r="G218" s="76"/>
      <c r="H218" s="76"/>
      <c r="I218" s="76"/>
      <c r="J218" s="76"/>
      <c r="K218" s="76"/>
      <c r="L218" s="76"/>
      <c r="M218" s="76"/>
      <c r="N218" s="78"/>
      <c r="O218" s="76"/>
      <c r="Q218" s="74">
        <f>IF(COUNTIF(K$7:K218,K218)=1,1,0)</f>
        <v>0</v>
      </c>
      <c r="R218" s="74">
        <f>IF(COUNTIF(J$7:J218,J218)=1,1,0)</f>
        <v>0</v>
      </c>
      <c r="S218" s="74">
        <f>IF(COUNTIF(I$7:I218,I218)=1,1,0)</f>
        <v>0</v>
      </c>
    </row>
    <row r="219" spans="1:19" ht="18.75" customHeight="1">
      <c r="A219" s="75">
        <v>213</v>
      </c>
      <c r="B219" s="76"/>
      <c r="C219" s="76"/>
      <c r="D219" s="76"/>
      <c r="E219" s="105" t="str">
        <f t="shared" si="4"/>
        <v/>
      </c>
      <c r="F219" s="106"/>
      <c r="G219" s="76"/>
      <c r="H219" s="76"/>
      <c r="I219" s="76"/>
      <c r="J219" s="76"/>
      <c r="K219" s="76"/>
      <c r="L219" s="76"/>
      <c r="M219" s="76"/>
      <c r="N219" s="78"/>
      <c r="O219" s="76"/>
      <c r="Q219" s="74">
        <f>IF(COUNTIF(K$7:K219,K219)=1,1,0)</f>
        <v>0</v>
      </c>
      <c r="R219" s="74">
        <f>IF(COUNTIF(J$7:J219,J219)=1,1,0)</f>
        <v>0</v>
      </c>
      <c r="S219" s="74">
        <f>IF(COUNTIF(I$7:I219,I219)=1,1,0)</f>
        <v>0</v>
      </c>
    </row>
    <row r="220" spans="1:19" ht="18.75" customHeight="1">
      <c r="A220" s="75">
        <v>214</v>
      </c>
      <c r="B220" s="76"/>
      <c r="C220" s="76"/>
      <c r="D220" s="76"/>
      <c r="E220" s="105" t="str">
        <f t="shared" si="4"/>
        <v/>
      </c>
      <c r="F220" s="106"/>
      <c r="G220" s="76"/>
      <c r="H220" s="76"/>
      <c r="I220" s="76"/>
      <c r="J220" s="76"/>
      <c r="K220" s="76"/>
      <c r="L220" s="76"/>
      <c r="M220" s="76"/>
      <c r="N220" s="78"/>
      <c r="O220" s="76"/>
      <c r="Q220" s="74">
        <f>IF(COUNTIF(K$7:K220,K220)=1,1,0)</f>
        <v>0</v>
      </c>
      <c r="R220" s="74">
        <f>IF(COUNTIF(J$7:J220,J220)=1,1,0)</f>
        <v>0</v>
      </c>
      <c r="S220" s="74">
        <f>IF(COUNTIF(I$7:I220,I220)=1,1,0)</f>
        <v>0</v>
      </c>
    </row>
    <row r="221" spans="1:19" ht="18.75" customHeight="1">
      <c r="A221" s="75">
        <v>215</v>
      </c>
      <c r="B221" s="76"/>
      <c r="C221" s="76"/>
      <c r="D221" s="76"/>
      <c r="E221" s="105" t="str">
        <f t="shared" si="4"/>
        <v/>
      </c>
      <c r="F221" s="106"/>
      <c r="G221" s="76"/>
      <c r="H221" s="76"/>
      <c r="I221" s="76"/>
      <c r="J221" s="76"/>
      <c r="K221" s="76"/>
      <c r="L221" s="76"/>
      <c r="M221" s="76"/>
      <c r="N221" s="78"/>
      <c r="O221" s="76"/>
      <c r="Q221" s="74">
        <f>IF(COUNTIF(K$7:K221,K221)=1,1,0)</f>
        <v>0</v>
      </c>
      <c r="R221" s="74">
        <f>IF(COUNTIF(J$7:J221,J221)=1,1,0)</f>
        <v>0</v>
      </c>
      <c r="S221" s="74">
        <f>IF(COUNTIF(I$7:I221,I221)=1,1,0)</f>
        <v>0</v>
      </c>
    </row>
    <row r="222" spans="1:19" ht="18.75" customHeight="1">
      <c r="A222" s="75">
        <v>216</v>
      </c>
      <c r="B222" s="76"/>
      <c r="C222" s="76"/>
      <c r="D222" s="76"/>
      <c r="E222" s="105" t="str">
        <f t="shared" si="4"/>
        <v/>
      </c>
      <c r="F222" s="106"/>
      <c r="G222" s="76"/>
      <c r="H222" s="76"/>
      <c r="I222" s="76"/>
      <c r="J222" s="76"/>
      <c r="K222" s="76"/>
      <c r="L222" s="76"/>
      <c r="M222" s="76"/>
      <c r="N222" s="78"/>
      <c r="O222" s="76"/>
      <c r="Q222" s="74">
        <f>IF(COUNTIF(K$7:K222,K222)=1,1,0)</f>
        <v>0</v>
      </c>
      <c r="R222" s="74">
        <f>IF(COUNTIF(J$7:J222,J222)=1,1,0)</f>
        <v>0</v>
      </c>
      <c r="S222" s="74">
        <f>IF(COUNTIF(I$7:I222,I222)=1,1,0)</f>
        <v>0</v>
      </c>
    </row>
    <row r="223" spans="1:19" ht="18.75" customHeight="1">
      <c r="A223" s="75">
        <v>217</v>
      </c>
      <c r="B223" s="76"/>
      <c r="C223" s="76"/>
      <c r="D223" s="76"/>
      <c r="E223" s="105" t="str">
        <f t="shared" si="4"/>
        <v/>
      </c>
      <c r="F223" s="106"/>
      <c r="G223" s="76"/>
      <c r="H223" s="76"/>
      <c r="I223" s="76"/>
      <c r="J223" s="76"/>
      <c r="K223" s="76"/>
      <c r="L223" s="76"/>
      <c r="M223" s="76"/>
      <c r="N223" s="78"/>
      <c r="O223" s="76"/>
      <c r="Q223" s="74">
        <f>IF(COUNTIF(K$7:K223,K223)=1,1,0)</f>
        <v>0</v>
      </c>
      <c r="R223" s="74">
        <f>IF(COUNTIF(J$7:J223,J223)=1,1,0)</f>
        <v>0</v>
      </c>
      <c r="S223" s="74">
        <f>IF(COUNTIF(I$7:I223,I223)=1,1,0)</f>
        <v>0</v>
      </c>
    </row>
    <row r="224" spans="1:19" ht="18.75" customHeight="1">
      <c r="A224" s="75">
        <v>218</v>
      </c>
      <c r="B224" s="76"/>
      <c r="C224" s="76"/>
      <c r="D224" s="76"/>
      <c r="E224" s="105" t="str">
        <f t="shared" si="4"/>
        <v/>
      </c>
      <c r="F224" s="106"/>
      <c r="G224" s="76"/>
      <c r="H224" s="76"/>
      <c r="I224" s="76"/>
      <c r="J224" s="76"/>
      <c r="K224" s="76"/>
      <c r="L224" s="76"/>
      <c r="M224" s="76"/>
      <c r="N224" s="78"/>
      <c r="O224" s="76"/>
      <c r="Q224" s="74">
        <f>IF(COUNTIF(K$7:K224,K224)=1,1,0)</f>
        <v>0</v>
      </c>
      <c r="R224" s="74">
        <f>IF(COUNTIF(J$7:J224,J224)=1,1,0)</f>
        <v>0</v>
      </c>
      <c r="S224" s="74">
        <f>IF(COUNTIF(I$7:I224,I224)=1,1,0)</f>
        <v>0</v>
      </c>
    </row>
    <row r="225" spans="1:19" ht="18.75" customHeight="1">
      <c r="A225" s="75">
        <v>219</v>
      </c>
      <c r="B225" s="76"/>
      <c r="C225" s="76"/>
      <c r="D225" s="76"/>
      <c r="E225" s="105" t="str">
        <f t="shared" si="4"/>
        <v/>
      </c>
      <c r="F225" s="106"/>
      <c r="G225" s="76"/>
      <c r="H225" s="76"/>
      <c r="I225" s="76"/>
      <c r="J225" s="76"/>
      <c r="K225" s="76"/>
      <c r="L225" s="76"/>
      <c r="M225" s="76"/>
      <c r="N225" s="78"/>
      <c r="O225" s="76"/>
      <c r="Q225" s="74">
        <f>IF(COUNTIF(K$7:K225,K225)=1,1,0)</f>
        <v>0</v>
      </c>
      <c r="R225" s="74">
        <f>IF(COUNTIF(J$7:J225,J225)=1,1,0)</f>
        <v>0</v>
      </c>
      <c r="S225" s="74">
        <f>IF(COUNTIF(I$7:I225,I225)=1,1,0)</f>
        <v>0</v>
      </c>
    </row>
    <row r="226" spans="1:19" ht="18.75" customHeight="1">
      <c r="A226" s="75">
        <v>220</v>
      </c>
      <c r="B226" s="76"/>
      <c r="C226" s="76"/>
      <c r="D226" s="76"/>
      <c r="E226" s="105" t="str">
        <f t="shared" si="4"/>
        <v/>
      </c>
      <c r="F226" s="106"/>
      <c r="G226" s="76"/>
      <c r="H226" s="76"/>
      <c r="I226" s="76"/>
      <c r="J226" s="76"/>
      <c r="K226" s="76"/>
      <c r="L226" s="76"/>
      <c r="M226" s="76"/>
      <c r="N226" s="78"/>
      <c r="O226" s="76"/>
      <c r="Q226" s="74">
        <f>IF(COUNTIF(K$7:K226,K226)=1,1,0)</f>
        <v>0</v>
      </c>
      <c r="R226" s="74">
        <f>IF(COUNTIF(J$7:J226,J226)=1,1,0)</f>
        <v>0</v>
      </c>
      <c r="S226" s="74">
        <f>IF(COUNTIF(I$7:I226,I226)=1,1,0)</f>
        <v>0</v>
      </c>
    </row>
    <row r="227" spans="1:19" ht="18.75" customHeight="1">
      <c r="A227" s="75">
        <v>221</v>
      </c>
      <c r="B227" s="76"/>
      <c r="C227" s="76"/>
      <c r="D227" s="76"/>
      <c r="E227" s="105" t="str">
        <f t="shared" si="4"/>
        <v/>
      </c>
      <c r="F227" s="106"/>
      <c r="G227" s="76"/>
      <c r="H227" s="76"/>
      <c r="I227" s="76"/>
      <c r="J227" s="76"/>
      <c r="K227" s="76"/>
      <c r="L227" s="76"/>
      <c r="M227" s="76"/>
      <c r="N227" s="78"/>
      <c r="O227" s="76"/>
      <c r="Q227" s="74">
        <f>IF(COUNTIF(K$7:K227,K227)=1,1,0)</f>
        <v>0</v>
      </c>
      <c r="R227" s="74">
        <f>IF(COUNTIF(J$7:J227,J227)=1,1,0)</f>
        <v>0</v>
      </c>
      <c r="S227" s="74">
        <f>IF(COUNTIF(I$7:I227,I227)=1,1,0)</f>
        <v>0</v>
      </c>
    </row>
    <row r="228" spans="1:19" ht="18.75" customHeight="1">
      <c r="A228" s="75">
        <v>222</v>
      </c>
      <c r="B228" s="76"/>
      <c r="C228" s="76"/>
      <c r="D228" s="76"/>
      <c r="E228" s="105" t="str">
        <f t="shared" si="4"/>
        <v/>
      </c>
      <c r="F228" s="106"/>
      <c r="G228" s="76"/>
      <c r="H228" s="76"/>
      <c r="I228" s="76"/>
      <c r="J228" s="76"/>
      <c r="K228" s="76"/>
      <c r="L228" s="76"/>
      <c r="M228" s="76"/>
      <c r="N228" s="78"/>
      <c r="O228" s="76"/>
      <c r="Q228" s="74">
        <f>IF(COUNTIF(K$7:K228,K228)=1,1,0)</f>
        <v>0</v>
      </c>
      <c r="R228" s="74">
        <f>IF(COUNTIF(J$7:J228,J228)=1,1,0)</f>
        <v>0</v>
      </c>
      <c r="S228" s="74">
        <f>IF(COUNTIF(I$7:I228,I228)=1,1,0)</f>
        <v>0</v>
      </c>
    </row>
    <row r="229" spans="1:19" ht="18.75" customHeight="1">
      <c r="A229" s="75">
        <v>223</v>
      </c>
      <c r="B229" s="76"/>
      <c r="C229" s="76"/>
      <c r="D229" s="76"/>
      <c r="E229" s="105" t="str">
        <f t="shared" si="4"/>
        <v/>
      </c>
      <c r="F229" s="106"/>
      <c r="G229" s="76"/>
      <c r="H229" s="76"/>
      <c r="I229" s="76"/>
      <c r="J229" s="76"/>
      <c r="K229" s="76"/>
      <c r="L229" s="76"/>
      <c r="M229" s="76"/>
      <c r="N229" s="78"/>
      <c r="O229" s="76"/>
      <c r="Q229" s="74">
        <f>IF(COUNTIF(K$7:K229,K229)=1,1,0)</f>
        <v>0</v>
      </c>
      <c r="R229" s="74">
        <f>IF(COUNTIF(J$7:J229,J229)=1,1,0)</f>
        <v>0</v>
      </c>
      <c r="S229" s="74">
        <f>IF(COUNTIF(I$7:I229,I229)=1,1,0)</f>
        <v>0</v>
      </c>
    </row>
    <row r="230" spans="1:19" ht="18.75" customHeight="1">
      <c r="A230" s="75">
        <v>224</v>
      </c>
      <c r="B230" s="76"/>
      <c r="C230" s="76"/>
      <c r="D230" s="76"/>
      <c r="E230" s="105" t="str">
        <f t="shared" si="4"/>
        <v/>
      </c>
      <c r="F230" s="106"/>
      <c r="G230" s="76"/>
      <c r="H230" s="76"/>
      <c r="I230" s="76"/>
      <c r="J230" s="76"/>
      <c r="K230" s="76"/>
      <c r="L230" s="76"/>
      <c r="M230" s="76"/>
      <c r="N230" s="78"/>
      <c r="O230" s="76"/>
      <c r="Q230" s="74">
        <f>IF(COUNTIF(K$7:K230,K230)=1,1,0)</f>
        <v>0</v>
      </c>
      <c r="R230" s="74">
        <f>IF(COUNTIF(J$7:J230,J230)=1,1,0)</f>
        <v>0</v>
      </c>
      <c r="S230" s="74">
        <f>IF(COUNTIF(I$7:I230,I230)=1,1,0)</f>
        <v>0</v>
      </c>
    </row>
    <row r="231" spans="1:19" ht="18.75" customHeight="1">
      <c r="A231" s="75">
        <v>225</v>
      </c>
      <c r="B231" s="76"/>
      <c r="C231" s="76"/>
      <c r="D231" s="76"/>
      <c r="E231" s="105" t="str">
        <f t="shared" si="4"/>
        <v/>
      </c>
      <c r="F231" s="106"/>
      <c r="G231" s="76"/>
      <c r="H231" s="76"/>
      <c r="I231" s="76"/>
      <c r="J231" s="76"/>
      <c r="K231" s="76"/>
      <c r="L231" s="76"/>
      <c r="M231" s="76"/>
      <c r="N231" s="78"/>
      <c r="O231" s="76"/>
      <c r="Q231" s="74">
        <f>IF(COUNTIF(K$7:K231,K231)=1,1,0)</f>
        <v>0</v>
      </c>
      <c r="R231" s="74">
        <f>IF(COUNTIF(J$7:J231,J231)=1,1,0)</f>
        <v>0</v>
      </c>
      <c r="S231" s="74">
        <f>IF(COUNTIF(I$7:I231,I231)=1,1,0)</f>
        <v>0</v>
      </c>
    </row>
    <row r="232" spans="1:19" ht="18.75" customHeight="1">
      <c r="A232" s="75">
        <v>226</v>
      </c>
      <c r="B232" s="76"/>
      <c r="C232" s="76"/>
      <c r="D232" s="76"/>
      <c r="E232" s="105" t="str">
        <f t="shared" si="4"/>
        <v/>
      </c>
      <c r="F232" s="106"/>
      <c r="G232" s="76"/>
      <c r="H232" s="76"/>
      <c r="I232" s="76"/>
      <c r="J232" s="76"/>
      <c r="K232" s="76"/>
      <c r="L232" s="76"/>
      <c r="M232" s="76"/>
      <c r="N232" s="78"/>
      <c r="O232" s="76"/>
      <c r="Q232" s="74">
        <f>IF(COUNTIF(K$7:K232,K232)=1,1,0)</f>
        <v>0</v>
      </c>
      <c r="R232" s="74">
        <f>IF(COUNTIF(J$7:J232,J232)=1,1,0)</f>
        <v>0</v>
      </c>
      <c r="S232" s="74">
        <f>IF(COUNTIF(I$7:I232,I232)=1,1,0)</f>
        <v>0</v>
      </c>
    </row>
    <row r="233" spans="1:19" ht="18.75" customHeight="1">
      <c r="A233" s="75">
        <v>227</v>
      </c>
      <c r="B233" s="76"/>
      <c r="C233" s="76"/>
      <c r="D233" s="76"/>
      <c r="E233" s="105" t="str">
        <f t="shared" si="4"/>
        <v/>
      </c>
      <c r="F233" s="106"/>
      <c r="G233" s="76"/>
      <c r="H233" s="76"/>
      <c r="I233" s="76"/>
      <c r="J233" s="76"/>
      <c r="K233" s="76"/>
      <c r="L233" s="76"/>
      <c r="M233" s="76"/>
      <c r="N233" s="78"/>
      <c r="O233" s="76"/>
      <c r="Q233" s="74">
        <f>IF(COUNTIF(K$7:K233,K233)=1,1,0)</f>
        <v>0</v>
      </c>
      <c r="R233" s="74">
        <f>IF(COUNTIF(J$7:J233,J233)=1,1,0)</f>
        <v>0</v>
      </c>
      <c r="S233" s="74">
        <f>IF(COUNTIF(I$7:I233,I233)=1,1,0)</f>
        <v>0</v>
      </c>
    </row>
    <row r="234" spans="1:19" ht="18.75" customHeight="1">
      <c r="A234" s="75">
        <v>228</v>
      </c>
      <c r="B234" s="76"/>
      <c r="C234" s="76"/>
      <c r="D234" s="76"/>
      <c r="E234" s="105" t="str">
        <f t="shared" si="4"/>
        <v/>
      </c>
      <c r="F234" s="106"/>
      <c r="G234" s="76"/>
      <c r="H234" s="76"/>
      <c r="I234" s="76"/>
      <c r="J234" s="76"/>
      <c r="K234" s="76"/>
      <c r="L234" s="76"/>
      <c r="M234" s="76"/>
      <c r="N234" s="78"/>
      <c r="O234" s="76"/>
      <c r="Q234" s="74">
        <f>IF(COUNTIF(K$7:K234,K234)=1,1,0)</f>
        <v>0</v>
      </c>
      <c r="R234" s="74">
        <f>IF(COUNTIF(J$7:J234,J234)=1,1,0)</f>
        <v>0</v>
      </c>
      <c r="S234" s="74">
        <f>IF(COUNTIF(I$7:I234,I234)=1,1,0)</f>
        <v>0</v>
      </c>
    </row>
    <row r="235" spans="1:19" ht="18.75" customHeight="1">
      <c r="A235" s="75">
        <v>229</v>
      </c>
      <c r="B235" s="76"/>
      <c r="C235" s="76"/>
      <c r="D235" s="76"/>
      <c r="E235" s="105" t="str">
        <f t="shared" si="4"/>
        <v/>
      </c>
      <c r="F235" s="106"/>
      <c r="G235" s="76"/>
      <c r="H235" s="76"/>
      <c r="I235" s="76"/>
      <c r="J235" s="76"/>
      <c r="K235" s="76"/>
      <c r="L235" s="76"/>
      <c r="M235" s="76"/>
      <c r="N235" s="78"/>
      <c r="O235" s="76"/>
      <c r="Q235" s="74">
        <f>IF(COUNTIF(K$7:K235,K235)=1,1,0)</f>
        <v>0</v>
      </c>
      <c r="R235" s="74">
        <f>IF(COUNTIF(J$7:J235,J235)=1,1,0)</f>
        <v>0</v>
      </c>
      <c r="S235" s="74">
        <f>IF(COUNTIF(I$7:I235,I235)=1,1,0)</f>
        <v>0</v>
      </c>
    </row>
    <row r="236" spans="1:19" ht="18.75" customHeight="1">
      <c r="A236" s="75">
        <v>230</v>
      </c>
      <c r="B236" s="76"/>
      <c r="C236" s="76"/>
      <c r="D236" s="76"/>
      <c r="E236" s="105" t="str">
        <f t="shared" si="4"/>
        <v/>
      </c>
      <c r="F236" s="106"/>
      <c r="G236" s="76"/>
      <c r="H236" s="76"/>
      <c r="I236" s="76"/>
      <c r="J236" s="76"/>
      <c r="K236" s="76"/>
      <c r="L236" s="76"/>
      <c r="M236" s="76"/>
      <c r="N236" s="78"/>
      <c r="O236" s="76"/>
      <c r="Q236" s="74">
        <f>IF(COUNTIF(K$7:K236,K236)=1,1,0)</f>
        <v>0</v>
      </c>
      <c r="R236" s="74">
        <f>IF(COUNTIF(J$7:J236,J236)=1,1,0)</f>
        <v>0</v>
      </c>
      <c r="S236" s="74">
        <f>IF(COUNTIF(I$7:I236,I236)=1,1,0)</f>
        <v>0</v>
      </c>
    </row>
    <row r="237" spans="1:19" ht="18.75" customHeight="1">
      <c r="A237" s="75">
        <v>231</v>
      </c>
      <c r="B237" s="76"/>
      <c r="C237" s="76"/>
      <c r="D237" s="76"/>
      <c r="E237" s="105" t="str">
        <f t="shared" si="4"/>
        <v/>
      </c>
      <c r="F237" s="106"/>
      <c r="G237" s="76"/>
      <c r="H237" s="76"/>
      <c r="I237" s="76"/>
      <c r="J237" s="76"/>
      <c r="K237" s="76"/>
      <c r="L237" s="76"/>
      <c r="M237" s="76"/>
      <c r="N237" s="78"/>
      <c r="O237" s="76"/>
      <c r="Q237" s="74">
        <f>IF(COUNTIF(K$7:K237,K237)=1,1,0)</f>
        <v>0</v>
      </c>
      <c r="R237" s="74">
        <f>IF(COUNTIF(J$7:J237,J237)=1,1,0)</f>
        <v>0</v>
      </c>
      <c r="S237" s="74">
        <f>IF(COUNTIF(I$7:I237,I237)=1,1,0)</f>
        <v>0</v>
      </c>
    </row>
    <row r="238" spans="1:19" ht="18.75" customHeight="1">
      <c r="A238" s="75">
        <v>232</v>
      </c>
      <c r="B238" s="76"/>
      <c r="C238" s="76"/>
      <c r="D238" s="76"/>
      <c r="E238" s="105" t="str">
        <f t="shared" si="4"/>
        <v/>
      </c>
      <c r="F238" s="106"/>
      <c r="G238" s="76"/>
      <c r="H238" s="76"/>
      <c r="I238" s="76"/>
      <c r="J238" s="76"/>
      <c r="K238" s="76"/>
      <c r="L238" s="76"/>
      <c r="M238" s="76"/>
      <c r="N238" s="78"/>
      <c r="O238" s="76"/>
      <c r="Q238" s="74">
        <f>IF(COUNTIF(K$7:K238,K238)=1,1,0)</f>
        <v>0</v>
      </c>
      <c r="R238" s="74">
        <f>IF(COUNTIF(J$7:J238,J238)=1,1,0)</f>
        <v>0</v>
      </c>
      <c r="S238" s="74">
        <f>IF(COUNTIF(I$7:I238,I238)=1,1,0)</f>
        <v>0</v>
      </c>
    </row>
    <row r="239" spans="1:19" ht="18.75" customHeight="1">
      <c r="A239" s="75">
        <v>233</v>
      </c>
      <c r="B239" s="76"/>
      <c r="C239" s="76"/>
      <c r="D239" s="76"/>
      <c r="E239" s="105" t="str">
        <f t="shared" si="4"/>
        <v/>
      </c>
      <c r="F239" s="106"/>
      <c r="G239" s="76"/>
      <c r="H239" s="76"/>
      <c r="I239" s="76"/>
      <c r="J239" s="76"/>
      <c r="K239" s="76"/>
      <c r="L239" s="76"/>
      <c r="M239" s="76"/>
      <c r="N239" s="78"/>
      <c r="O239" s="76"/>
      <c r="Q239" s="74">
        <f>IF(COUNTIF(K$7:K239,K239)=1,1,0)</f>
        <v>0</v>
      </c>
      <c r="R239" s="74">
        <f>IF(COUNTIF(J$7:J239,J239)=1,1,0)</f>
        <v>0</v>
      </c>
      <c r="S239" s="74">
        <f>IF(COUNTIF(I$7:I239,I239)=1,1,0)</f>
        <v>0</v>
      </c>
    </row>
    <row r="240" spans="1:19" ht="18.75" customHeight="1">
      <c r="A240" s="75">
        <v>234</v>
      </c>
      <c r="B240" s="76"/>
      <c r="C240" s="76"/>
      <c r="D240" s="76"/>
      <c r="E240" s="105" t="str">
        <f t="shared" si="4"/>
        <v/>
      </c>
      <c r="F240" s="106"/>
      <c r="G240" s="76"/>
      <c r="H240" s="76"/>
      <c r="I240" s="76"/>
      <c r="J240" s="76"/>
      <c r="K240" s="76"/>
      <c r="L240" s="76"/>
      <c r="M240" s="76"/>
      <c r="N240" s="78"/>
      <c r="O240" s="76"/>
      <c r="Q240" s="74">
        <f>IF(COUNTIF(K$7:K240,K240)=1,1,0)</f>
        <v>0</v>
      </c>
      <c r="R240" s="74">
        <f>IF(COUNTIF(J$7:J240,J240)=1,1,0)</f>
        <v>0</v>
      </c>
      <c r="S240" s="74">
        <f>IF(COUNTIF(I$7:I240,I240)=1,1,0)</f>
        <v>0</v>
      </c>
    </row>
    <row r="241" spans="1:19" ht="18.75" customHeight="1">
      <c r="A241" s="75">
        <v>235</v>
      </c>
      <c r="B241" s="76"/>
      <c r="C241" s="76"/>
      <c r="D241" s="76"/>
      <c r="E241" s="105" t="str">
        <f t="shared" si="4"/>
        <v/>
      </c>
      <c r="F241" s="106"/>
      <c r="G241" s="76"/>
      <c r="H241" s="76"/>
      <c r="I241" s="76"/>
      <c r="J241" s="76"/>
      <c r="K241" s="76"/>
      <c r="L241" s="76"/>
      <c r="M241" s="76"/>
      <c r="N241" s="78"/>
      <c r="O241" s="76"/>
      <c r="Q241" s="74">
        <f>IF(COUNTIF(K$7:K241,K241)=1,1,0)</f>
        <v>0</v>
      </c>
      <c r="R241" s="74">
        <f>IF(COUNTIF(J$7:J241,J241)=1,1,0)</f>
        <v>0</v>
      </c>
      <c r="S241" s="74">
        <f>IF(COUNTIF(I$7:I241,I241)=1,1,0)</f>
        <v>0</v>
      </c>
    </row>
    <row r="242" spans="1:19" ht="18.75" customHeight="1">
      <c r="A242" s="75">
        <v>236</v>
      </c>
      <c r="B242" s="76"/>
      <c r="C242" s="76"/>
      <c r="D242" s="76"/>
      <c r="E242" s="105" t="str">
        <f t="shared" si="4"/>
        <v/>
      </c>
      <c r="F242" s="106"/>
      <c r="G242" s="76"/>
      <c r="H242" s="76"/>
      <c r="I242" s="76"/>
      <c r="J242" s="76"/>
      <c r="K242" s="76"/>
      <c r="L242" s="76"/>
      <c r="M242" s="76"/>
      <c r="N242" s="78"/>
      <c r="O242" s="76"/>
      <c r="Q242" s="74">
        <f>IF(COUNTIF(K$7:K242,K242)=1,1,0)</f>
        <v>0</v>
      </c>
      <c r="R242" s="74">
        <f>IF(COUNTIF(J$7:J242,J242)=1,1,0)</f>
        <v>0</v>
      </c>
      <c r="S242" s="74">
        <f>IF(COUNTIF(I$7:I242,I242)=1,1,0)</f>
        <v>0</v>
      </c>
    </row>
    <row r="243" spans="1:19" ht="18.75" customHeight="1">
      <c r="A243" s="75">
        <v>237</v>
      </c>
      <c r="B243" s="76"/>
      <c r="C243" s="76"/>
      <c r="D243" s="76"/>
      <c r="E243" s="105" t="str">
        <f t="shared" si="4"/>
        <v/>
      </c>
      <c r="F243" s="106"/>
      <c r="G243" s="76"/>
      <c r="H243" s="76"/>
      <c r="I243" s="76"/>
      <c r="J243" s="76"/>
      <c r="K243" s="76"/>
      <c r="L243" s="76"/>
      <c r="M243" s="76"/>
      <c r="N243" s="78"/>
      <c r="O243" s="76"/>
      <c r="Q243" s="74">
        <f>IF(COUNTIF(K$7:K243,K243)=1,1,0)</f>
        <v>0</v>
      </c>
      <c r="R243" s="74">
        <f>IF(COUNTIF(J$7:J243,J243)=1,1,0)</f>
        <v>0</v>
      </c>
      <c r="S243" s="74">
        <f>IF(COUNTIF(I$7:I243,I243)=1,1,0)</f>
        <v>0</v>
      </c>
    </row>
    <row r="244" spans="1:19" ht="18.75" customHeight="1">
      <c r="A244" s="75">
        <v>238</v>
      </c>
      <c r="B244" s="76"/>
      <c r="C244" s="76"/>
      <c r="D244" s="76"/>
      <c r="E244" s="105" t="str">
        <f t="shared" si="4"/>
        <v/>
      </c>
      <c r="F244" s="106"/>
      <c r="G244" s="76"/>
      <c r="H244" s="76"/>
      <c r="I244" s="76"/>
      <c r="J244" s="76"/>
      <c r="K244" s="76"/>
      <c r="L244" s="76"/>
      <c r="M244" s="76"/>
      <c r="N244" s="78"/>
      <c r="O244" s="76"/>
      <c r="Q244" s="74">
        <f>IF(COUNTIF(K$7:K244,K244)=1,1,0)</f>
        <v>0</v>
      </c>
      <c r="R244" s="74">
        <f>IF(COUNTIF(J$7:J244,J244)=1,1,0)</f>
        <v>0</v>
      </c>
      <c r="S244" s="74">
        <f>IF(COUNTIF(I$7:I244,I244)=1,1,0)</f>
        <v>0</v>
      </c>
    </row>
    <row r="245" spans="1:19" ht="18.75" customHeight="1">
      <c r="A245" s="75">
        <v>239</v>
      </c>
      <c r="B245" s="76"/>
      <c r="C245" s="76"/>
      <c r="D245" s="76"/>
      <c r="E245" s="105" t="str">
        <f t="shared" si="4"/>
        <v/>
      </c>
      <c r="F245" s="106"/>
      <c r="G245" s="76"/>
      <c r="H245" s="76"/>
      <c r="I245" s="76"/>
      <c r="J245" s="76"/>
      <c r="K245" s="76"/>
      <c r="L245" s="76"/>
      <c r="M245" s="76"/>
      <c r="N245" s="78"/>
      <c r="O245" s="76"/>
      <c r="Q245" s="74">
        <f>IF(COUNTIF(K$7:K245,K245)=1,1,0)</f>
        <v>0</v>
      </c>
      <c r="R245" s="74">
        <f>IF(COUNTIF(J$7:J245,J245)=1,1,0)</f>
        <v>0</v>
      </c>
      <c r="S245" s="74">
        <f>IF(COUNTIF(I$7:I245,I245)=1,1,0)</f>
        <v>0</v>
      </c>
    </row>
    <row r="246" spans="1:19" ht="18.75" customHeight="1">
      <c r="A246" s="75">
        <v>240</v>
      </c>
      <c r="B246" s="76"/>
      <c r="C246" s="76"/>
      <c r="D246" s="76"/>
      <c r="E246" s="105" t="str">
        <f t="shared" si="4"/>
        <v/>
      </c>
      <c r="F246" s="106"/>
      <c r="G246" s="76"/>
      <c r="H246" s="76"/>
      <c r="I246" s="76"/>
      <c r="J246" s="76"/>
      <c r="K246" s="76"/>
      <c r="L246" s="76"/>
      <c r="M246" s="76"/>
      <c r="N246" s="78"/>
      <c r="O246" s="76"/>
      <c r="Q246" s="74">
        <f>IF(COUNTIF(K$7:K246,K246)=1,1,0)</f>
        <v>0</v>
      </c>
      <c r="R246" s="74">
        <f>IF(COUNTIF(J$7:J246,J246)=1,1,0)</f>
        <v>0</v>
      </c>
      <c r="S246" s="74">
        <f>IF(COUNTIF(I$7:I246,I246)=1,1,0)</f>
        <v>0</v>
      </c>
    </row>
    <row r="247" spans="1:19" ht="18.75" customHeight="1">
      <c r="A247" s="75">
        <v>241</v>
      </c>
      <c r="B247" s="76"/>
      <c r="C247" s="76"/>
      <c r="D247" s="76"/>
      <c r="E247" s="105" t="str">
        <f t="shared" si="4"/>
        <v/>
      </c>
      <c r="F247" s="106"/>
      <c r="G247" s="76"/>
      <c r="H247" s="76"/>
      <c r="I247" s="76"/>
      <c r="J247" s="76"/>
      <c r="K247" s="76"/>
      <c r="L247" s="76"/>
      <c r="M247" s="76"/>
      <c r="N247" s="78"/>
      <c r="O247" s="76"/>
      <c r="Q247" s="74">
        <f>IF(COUNTIF(K$7:K247,K247)=1,1,0)</f>
        <v>0</v>
      </c>
      <c r="R247" s="74">
        <f>IF(COUNTIF(J$7:J247,J247)=1,1,0)</f>
        <v>0</v>
      </c>
      <c r="S247" s="74">
        <f>IF(COUNTIF(I$7:I247,I247)=1,1,0)</f>
        <v>0</v>
      </c>
    </row>
    <row r="248" spans="1:19" ht="18.75" customHeight="1">
      <c r="A248" s="75">
        <v>242</v>
      </c>
      <c r="B248" s="76"/>
      <c r="C248" s="76"/>
      <c r="D248" s="76"/>
      <c r="E248" s="105" t="str">
        <f t="shared" si="4"/>
        <v/>
      </c>
      <c r="F248" s="106"/>
      <c r="G248" s="76"/>
      <c r="H248" s="76"/>
      <c r="I248" s="76"/>
      <c r="J248" s="76"/>
      <c r="K248" s="76"/>
      <c r="L248" s="76"/>
      <c r="M248" s="76"/>
      <c r="N248" s="78"/>
      <c r="O248" s="76"/>
      <c r="Q248" s="74">
        <f>IF(COUNTIF(K$7:K248,K248)=1,1,0)</f>
        <v>0</v>
      </c>
      <c r="R248" s="74">
        <f>IF(COUNTIF(J$7:J248,J248)=1,1,0)</f>
        <v>0</v>
      </c>
      <c r="S248" s="74">
        <f>IF(COUNTIF(I$7:I248,I248)=1,1,0)</f>
        <v>0</v>
      </c>
    </row>
    <row r="249" spans="1:19" ht="18.75" customHeight="1">
      <c r="A249" s="75">
        <v>243</v>
      </c>
      <c r="B249" s="76"/>
      <c r="C249" s="76"/>
      <c r="D249" s="76"/>
      <c r="E249" s="105" t="str">
        <f t="shared" si="4"/>
        <v/>
      </c>
      <c r="F249" s="106"/>
      <c r="G249" s="76"/>
      <c r="H249" s="76"/>
      <c r="I249" s="76"/>
      <c r="J249" s="76"/>
      <c r="K249" s="76"/>
      <c r="L249" s="76"/>
      <c r="M249" s="76"/>
      <c r="N249" s="78"/>
      <c r="O249" s="76"/>
      <c r="Q249" s="74">
        <f>IF(COUNTIF(K$7:K249,K249)=1,1,0)</f>
        <v>0</v>
      </c>
      <c r="R249" s="74">
        <f>IF(COUNTIF(J$7:J249,J249)=1,1,0)</f>
        <v>0</v>
      </c>
      <c r="S249" s="74">
        <f>IF(COUNTIF(I$7:I249,I249)=1,1,0)</f>
        <v>0</v>
      </c>
    </row>
    <row r="250" spans="1:19" ht="18.75" customHeight="1">
      <c r="A250" s="75">
        <v>244</v>
      </c>
      <c r="B250" s="76"/>
      <c r="C250" s="76"/>
      <c r="D250" s="76"/>
      <c r="E250" s="105" t="str">
        <f t="shared" si="4"/>
        <v/>
      </c>
      <c r="F250" s="106"/>
      <c r="G250" s="76"/>
      <c r="H250" s="76"/>
      <c r="I250" s="76"/>
      <c r="J250" s="76"/>
      <c r="K250" s="76"/>
      <c r="L250" s="76"/>
      <c r="M250" s="76"/>
      <c r="N250" s="78"/>
      <c r="O250" s="76"/>
      <c r="Q250" s="74">
        <f>IF(COUNTIF(K$7:K250,K250)=1,1,0)</f>
        <v>0</v>
      </c>
      <c r="R250" s="74">
        <f>IF(COUNTIF(J$7:J250,J250)=1,1,0)</f>
        <v>0</v>
      </c>
      <c r="S250" s="74">
        <f>IF(COUNTIF(I$7:I250,I250)=1,1,0)</f>
        <v>0</v>
      </c>
    </row>
    <row r="251" spans="1:19" ht="18.75" customHeight="1">
      <c r="A251" s="75">
        <v>245</v>
      </c>
      <c r="B251" s="76"/>
      <c r="C251" s="76"/>
      <c r="D251" s="76"/>
      <c r="E251" s="105" t="str">
        <f t="shared" si="4"/>
        <v/>
      </c>
      <c r="F251" s="106"/>
      <c r="G251" s="76"/>
      <c r="H251" s="76"/>
      <c r="I251" s="76"/>
      <c r="J251" s="76"/>
      <c r="K251" s="76"/>
      <c r="L251" s="76"/>
      <c r="M251" s="76"/>
      <c r="N251" s="78"/>
      <c r="O251" s="76"/>
      <c r="Q251" s="74">
        <f>IF(COUNTIF(K$7:K251,K251)=1,1,0)</f>
        <v>0</v>
      </c>
      <c r="R251" s="74">
        <f>IF(COUNTIF(J$7:J251,J251)=1,1,0)</f>
        <v>0</v>
      </c>
      <c r="S251" s="74">
        <f>IF(COUNTIF(I$7:I251,I251)=1,1,0)</f>
        <v>0</v>
      </c>
    </row>
    <row r="252" spans="1:19" ht="18.75" customHeight="1">
      <c r="A252" s="75">
        <v>246</v>
      </c>
      <c r="B252" s="76"/>
      <c r="C252" s="76"/>
      <c r="D252" s="76"/>
      <c r="E252" s="105" t="str">
        <f t="shared" si="4"/>
        <v/>
      </c>
      <c r="F252" s="106"/>
      <c r="G252" s="76"/>
      <c r="H252" s="76"/>
      <c r="I252" s="76"/>
      <c r="J252" s="76"/>
      <c r="K252" s="76"/>
      <c r="L252" s="76"/>
      <c r="M252" s="76"/>
      <c r="N252" s="78"/>
      <c r="O252" s="76"/>
      <c r="Q252" s="74">
        <f>IF(COUNTIF(K$7:K252,K252)=1,1,0)</f>
        <v>0</v>
      </c>
      <c r="R252" s="74">
        <f>IF(COUNTIF(J$7:J252,J252)=1,1,0)</f>
        <v>0</v>
      </c>
      <c r="S252" s="74">
        <f>IF(COUNTIF(I$7:I252,I252)=1,1,0)</f>
        <v>0</v>
      </c>
    </row>
    <row r="253" spans="1:19" ht="18.75" customHeight="1">
      <c r="A253" s="75">
        <v>247</v>
      </c>
      <c r="B253" s="76"/>
      <c r="C253" s="76"/>
      <c r="D253" s="76"/>
      <c r="E253" s="105" t="str">
        <f t="shared" si="4"/>
        <v/>
      </c>
      <c r="F253" s="106"/>
      <c r="G253" s="76"/>
      <c r="H253" s="76"/>
      <c r="I253" s="76"/>
      <c r="J253" s="76"/>
      <c r="K253" s="76"/>
      <c r="L253" s="76"/>
      <c r="M253" s="76"/>
      <c r="N253" s="78"/>
      <c r="O253" s="76"/>
      <c r="Q253" s="74">
        <f>IF(COUNTIF(K$7:K253,K253)=1,1,0)</f>
        <v>0</v>
      </c>
      <c r="R253" s="74">
        <f>IF(COUNTIF(J$7:J253,J253)=1,1,0)</f>
        <v>0</v>
      </c>
      <c r="S253" s="74">
        <f>IF(COUNTIF(I$7:I253,I253)=1,1,0)</f>
        <v>0</v>
      </c>
    </row>
    <row r="254" spans="1:19" ht="18.75" customHeight="1">
      <c r="A254" s="75">
        <v>248</v>
      </c>
      <c r="B254" s="76"/>
      <c r="C254" s="76"/>
      <c r="D254" s="76"/>
      <c r="E254" s="105" t="str">
        <f t="shared" si="4"/>
        <v/>
      </c>
      <c r="F254" s="106"/>
      <c r="G254" s="76"/>
      <c r="H254" s="76"/>
      <c r="I254" s="76"/>
      <c r="J254" s="76"/>
      <c r="K254" s="76"/>
      <c r="L254" s="76"/>
      <c r="M254" s="76"/>
      <c r="N254" s="78"/>
      <c r="O254" s="76"/>
      <c r="Q254" s="74">
        <f>IF(COUNTIF(K$7:K254,K254)=1,1,0)</f>
        <v>0</v>
      </c>
      <c r="R254" s="74">
        <f>IF(COUNTIF(J$7:J254,J254)=1,1,0)</f>
        <v>0</v>
      </c>
      <c r="S254" s="74">
        <f>IF(COUNTIF(I$7:I254,I254)=1,1,0)</f>
        <v>0</v>
      </c>
    </row>
    <row r="255" spans="1:19" ht="18.75" customHeight="1">
      <c r="A255" s="75">
        <v>249</v>
      </c>
      <c r="B255" s="76"/>
      <c r="C255" s="76"/>
      <c r="D255" s="76"/>
      <c r="E255" s="105" t="str">
        <f t="shared" si="4"/>
        <v/>
      </c>
      <c r="F255" s="106"/>
      <c r="G255" s="76"/>
      <c r="H255" s="76"/>
      <c r="I255" s="76"/>
      <c r="J255" s="76"/>
      <c r="K255" s="76"/>
      <c r="L255" s="76"/>
      <c r="M255" s="76"/>
      <c r="N255" s="78"/>
      <c r="O255" s="76"/>
      <c r="Q255" s="74">
        <f>IF(COUNTIF(K$7:K255,K255)=1,1,0)</f>
        <v>0</v>
      </c>
      <c r="R255" s="74">
        <f>IF(COUNTIF(J$7:J255,J255)=1,1,0)</f>
        <v>0</v>
      </c>
      <c r="S255" s="74">
        <f>IF(COUNTIF(I$7:I255,I255)=1,1,0)</f>
        <v>0</v>
      </c>
    </row>
    <row r="256" spans="1:19" ht="18.75" customHeight="1">
      <c r="A256" s="75">
        <v>250</v>
      </c>
      <c r="B256" s="76"/>
      <c r="C256" s="76"/>
      <c r="D256" s="76"/>
      <c r="E256" s="105" t="str">
        <f t="shared" si="4"/>
        <v/>
      </c>
      <c r="F256" s="106"/>
      <c r="G256" s="76"/>
      <c r="H256" s="76"/>
      <c r="I256" s="76"/>
      <c r="J256" s="76"/>
      <c r="K256" s="76"/>
      <c r="L256" s="76"/>
      <c r="M256" s="76"/>
      <c r="N256" s="78"/>
      <c r="O256" s="76"/>
      <c r="Q256" s="74">
        <f>IF(COUNTIF(K$7:K256,K256)=1,1,0)</f>
        <v>0</v>
      </c>
      <c r="R256" s="74">
        <f>IF(COUNTIF(J$7:J256,J256)=1,1,0)</f>
        <v>0</v>
      </c>
      <c r="S256" s="74">
        <f>IF(COUNTIF(I$7:I256,I256)=1,1,0)</f>
        <v>0</v>
      </c>
    </row>
    <row r="257" spans="1:19" ht="18.75" customHeight="1">
      <c r="A257" s="75">
        <v>251</v>
      </c>
      <c r="B257" s="76"/>
      <c r="C257" s="76"/>
      <c r="D257" s="76"/>
      <c r="E257" s="105" t="str">
        <f t="shared" si="4"/>
        <v/>
      </c>
      <c r="F257" s="106"/>
      <c r="G257" s="76"/>
      <c r="H257" s="76"/>
      <c r="I257" s="76"/>
      <c r="J257" s="76"/>
      <c r="K257" s="76"/>
      <c r="L257" s="76"/>
      <c r="M257" s="76"/>
      <c r="N257" s="78"/>
      <c r="O257" s="76"/>
      <c r="Q257" s="74">
        <f>IF(COUNTIF(K$7:K257,K257)=1,1,0)</f>
        <v>0</v>
      </c>
      <c r="R257" s="74">
        <f>IF(COUNTIF(J$7:J257,J257)=1,1,0)</f>
        <v>0</v>
      </c>
      <c r="S257" s="74">
        <f>IF(COUNTIF(I$7:I257,I257)=1,1,0)</f>
        <v>0</v>
      </c>
    </row>
    <row r="258" spans="1:19" ht="18.75" customHeight="1">
      <c r="A258" s="75">
        <v>252</v>
      </c>
      <c r="B258" s="76"/>
      <c r="C258" s="76"/>
      <c r="D258" s="76"/>
      <c r="E258" s="105" t="str">
        <f t="shared" si="4"/>
        <v/>
      </c>
      <c r="F258" s="106"/>
      <c r="G258" s="76"/>
      <c r="H258" s="76"/>
      <c r="I258" s="76"/>
      <c r="J258" s="76"/>
      <c r="K258" s="76"/>
      <c r="L258" s="76"/>
      <c r="M258" s="76"/>
      <c r="N258" s="78"/>
      <c r="O258" s="76"/>
      <c r="Q258" s="74">
        <f>IF(COUNTIF(K$7:K258,K258)=1,1,0)</f>
        <v>0</v>
      </c>
      <c r="R258" s="74">
        <f>IF(COUNTIF(J$7:J258,J258)=1,1,0)</f>
        <v>0</v>
      </c>
      <c r="S258" s="74">
        <f>IF(COUNTIF(I$7:I258,I258)=1,1,0)</f>
        <v>0</v>
      </c>
    </row>
    <row r="259" spans="1:19" ht="18.75" customHeight="1">
      <c r="A259" s="75">
        <v>253</v>
      </c>
      <c r="B259" s="76"/>
      <c r="C259" s="76"/>
      <c r="D259" s="76"/>
      <c r="E259" s="105" t="str">
        <f t="shared" si="4"/>
        <v/>
      </c>
      <c r="F259" s="106"/>
      <c r="G259" s="76"/>
      <c r="H259" s="76"/>
      <c r="I259" s="76"/>
      <c r="J259" s="76"/>
      <c r="K259" s="76"/>
      <c r="L259" s="76"/>
      <c r="M259" s="76"/>
      <c r="N259" s="78"/>
      <c r="O259" s="76"/>
      <c r="Q259" s="74">
        <f>IF(COUNTIF(K$7:K259,K259)=1,1,0)</f>
        <v>0</v>
      </c>
      <c r="R259" s="74">
        <f>IF(COUNTIF(J$7:J259,J259)=1,1,0)</f>
        <v>0</v>
      </c>
      <c r="S259" s="74">
        <f>IF(COUNTIF(I$7:I259,I259)=1,1,0)</f>
        <v>0</v>
      </c>
    </row>
    <row r="260" spans="1:19" ht="18.75" customHeight="1">
      <c r="A260" s="75">
        <v>254</v>
      </c>
      <c r="B260" s="76"/>
      <c r="C260" s="76"/>
      <c r="D260" s="76"/>
      <c r="E260" s="105" t="str">
        <f t="shared" si="4"/>
        <v/>
      </c>
      <c r="F260" s="106"/>
      <c r="G260" s="76"/>
      <c r="H260" s="76"/>
      <c r="I260" s="76"/>
      <c r="J260" s="76"/>
      <c r="K260" s="76"/>
      <c r="L260" s="76"/>
      <c r="M260" s="76"/>
      <c r="N260" s="78"/>
      <c r="O260" s="76"/>
      <c r="Q260" s="74">
        <f>IF(COUNTIF(K$7:K260,K260)=1,1,0)</f>
        <v>0</v>
      </c>
      <c r="R260" s="74">
        <f>IF(COUNTIF(J$7:J260,J260)=1,1,0)</f>
        <v>0</v>
      </c>
      <c r="S260" s="74">
        <f>IF(COUNTIF(I$7:I260,I260)=1,1,0)</f>
        <v>0</v>
      </c>
    </row>
    <row r="261" spans="1:19" ht="18.75" customHeight="1">
      <c r="A261" s="75">
        <v>255</v>
      </c>
      <c r="B261" s="76"/>
      <c r="C261" s="76"/>
      <c r="D261" s="76"/>
      <c r="E261" s="105" t="str">
        <f t="shared" si="4"/>
        <v/>
      </c>
      <c r="F261" s="106"/>
      <c r="G261" s="76"/>
      <c r="H261" s="76"/>
      <c r="I261" s="76"/>
      <c r="J261" s="76"/>
      <c r="K261" s="76"/>
      <c r="L261" s="76"/>
      <c r="M261" s="76"/>
      <c r="N261" s="78"/>
      <c r="O261" s="76"/>
      <c r="Q261" s="74">
        <f>IF(COUNTIF(K$7:K261,K261)=1,1,0)</f>
        <v>0</v>
      </c>
      <c r="R261" s="74">
        <f>IF(COUNTIF(J$7:J261,J261)=1,1,0)</f>
        <v>0</v>
      </c>
      <c r="S261" s="74">
        <f>IF(COUNTIF(I$7:I261,I261)=1,1,0)</f>
        <v>0</v>
      </c>
    </row>
    <row r="262" spans="1:19" ht="18.75" customHeight="1">
      <c r="A262" s="75">
        <v>256</v>
      </c>
      <c r="B262" s="76"/>
      <c r="C262" s="76"/>
      <c r="D262" s="76"/>
      <c r="E262" s="105" t="str">
        <f t="shared" si="4"/>
        <v/>
      </c>
      <c r="F262" s="106"/>
      <c r="G262" s="76"/>
      <c r="H262" s="76"/>
      <c r="I262" s="76"/>
      <c r="J262" s="76"/>
      <c r="K262" s="76"/>
      <c r="L262" s="76"/>
      <c r="M262" s="76"/>
      <c r="N262" s="78"/>
      <c r="O262" s="76"/>
      <c r="Q262" s="74">
        <f>IF(COUNTIF(K$7:K262,K262)=1,1,0)</f>
        <v>0</v>
      </c>
      <c r="R262" s="74">
        <f>IF(COUNTIF(J$7:J262,J262)=1,1,0)</f>
        <v>0</v>
      </c>
      <c r="S262" s="74">
        <f>IF(COUNTIF(I$7:I262,I262)=1,1,0)</f>
        <v>0</v>
      </c>
    </row>
    <row r="263" spans="1:19" ht="18.75" customHeight="1">
      <c r="A263" s="75">
        <v>257</v>
      </c>
      <c r="B263" s="76"/>
      <c r="C263" s="76"/>
      <c r="D263" s="76"/>
      <c r="E263" s="105" t="str">
        <f t="shared" si="4"/>
        <v/>
      </c>
      <c r="F263" s="106"/>
      <c r="G263" s="76"/>
      <c r="H263" s="76"/>
      <c r="I263" s="76"/>
      <c r="J263" s="76"/>
      <c r="K263" s="76"/>
      <c r="L263" s="76"/>
      <c r="M263" s="76"/>
      <c r="N263" s="78"/>
      <c r="O263" s="76"/>
      <c r="Q263" s="74">
        <f>IF(COUNTIF(K$7:K263,K263)=1,1,0)</f>
        <v>0</v>
      </c>
      <c r="R263" s="74">
        <f>IF(COUNTIF(J$7:J263,J263)=1,1,0)</f>
        <v>0</v>
      </c>
      <c r="S263" s="74">
        <f>IF(COUNTIF(I$7:I263,I263)=1,1,0)</f>
        <v>0</v>
      </c>
    </row>
    <row r="264" spans="1:19" ht="18.75" customHeight="1">
      <c r="A264" s="75">
        <v>258</v>
      </c>
      <c r="B264" s="76"/>
      <c r="C264" s="76"/>
      <c r="D264" s="76"/>
      <c r="E264" s="105" t="str">
        <f t="shared" si="4"/>
        <v/>
      </c>
      <c r="F264" s="106"/>
      <c r="G264" s="76"/>
      <c r="H264" s="76"/>
      <c r="I264" s="76"/>
      <c r="J264" s="76"/>
      <c r="K264" s="76"/>
      <c r="L264" s="76"/>
      <c r="M264" s="76"/>
      <c r="N264" s="78"/>
      <c r="O264" s="76"/>
      <c r="Q264" s="74">
        <f>IF(COUNTIF(K$7:K264,K264)=1,1,0)</f>
        <v>0</v>
      </c>
      <c r="R264" s="74">
        <f>IF(COUNTIF(J$7:J264,J264)=1,1,0)</f>
        <v>0</v>
      </c>
      <c r="S264" s="74">
        <f>IF(COUNTIF(I$7:I264,I264)=1,1,0)</f>
        <v>0</v>
      </c>
    </row>
    <row r="265" spans="1:19" ht="18.75" customHeight="1">
      <c r="A265" s="75">
        <v>259</v>
      </c>
      <c r="B265" s="76"/>
      <c r="C265" s="76"/>
      <c r="D265" s="76"/>
      <c r="E265" s="105" t="str">
        <f t="shared" ref="E265:E302" si="5">IF(D265=11,"เกษตร:ปลูกพืช",IF(D265=12,"เกษตร:เลี้ยงสัตว์",IF(D265=13,"เกษตร:ประมง",IF(D265=14,"เกษตร:ผสมผสาน",IF(D265=15,"เกษตร:อื่นๆ",IF(D265=21,"แปรรูป:อาหาร",IF(D265=22,"แปรรูป:เครื่องดื่ม",IF(D265=23,"แปรรูป:ผ้า เครื่องแต่งกาย",IF(D265=24,"แปรรูป:ของใช้ ประดับ ตกแต่ง",IF(D265=25,"แปรรูป:สมุนไพรที่ไม่ใช่อาหาร",IF(D265=31,"ท่องเที่ยวชุมชน",IF(D265=41,"บริการ",IF(D265=51,"อื่นๆ",IF(D265="","","รหัสไม่ถูกต้อง"))))))))))))))</f>
        <v/>
      </c>
      <c r="F265" s="106"/>
      <c r="G265" s="76"/>
      <c r="H265" s="76"/>
      <c r="I265" s="76"/>
      <c r="J265" s="76"/>
      <c r="K265" s="76"/>
      <c r="L265" s="76"/>
      <c r="M265" s="76"/>
      <c r="N265" s="78"/>
      <c r="O265" s="76"/>
      <c r="Q265" s="74">
        <f>IF(COUNTIF(K$7:K265,K265)=1,1,0)</f>
        <v>0</v>
      </c>
      <c r="R265" s="74">
        <f>IF(COUNTIF(J$7:J265,J265)=1,1,0)</f>
        <v>0</v>
      </c>
      <c r="S265" s="74">
        <f>IF(COUNTIF(I$7:I265,I265)=1,1,0)</f>
        <v>0</v>
      </c>
    </row>
    <row r="266" spans="1:19" ht="18.75" customHeight="1">
      <c r="A266" s="75">
        <v>260</v>
      </c>
      <c r="B266" s="76"/>
      <c r="C266" s="76"/>
      <c r="D266" s="76"/>
      <c r="E266" s="105" t="str">
        <f t="shared" si="5"/>
        <v/>
      </c>
      <c r="F266" s="106"/>
      <c r="G266" s="76"/>
      <c r="H266" s="76"/>
      <c r="I266" s="76"/>
      <c r="J266" s="76"/>
      <c r="K266" s="76"/>
      <c r="L266" s="76"/>
      <c r="M266" s="76"/>
      <c r="N266" s="78"/>
      <c r="O266" s="76"/>
      <c r="Q266" s="74">
        <f>IF(COUNTIF(K$7:K266,K266)=1,1,0)</f>
        <v>0</v>
      </c>
      <c r="R266" s="74">
        <f>IF(COUNTIF(J$7:J266,J266)=1,1,0)</f>
        <v>0</v>
      </c>
      <c r="S266" s="74">
        <f>IF(COUNTIF(I$7:I266,I266)=1,1,0)</f>
        <v>0</v>
      </c>
    </row>
    <row r="267" spans="1:19" ht="18.75" customHeight="1">
      <c r="A267" s="75">
        <v>261</v>
      </c>
      <c r="B267" s="76"/>
      <c r="C267" s="76"/>
      <c r="D267" s="76"/>
      <c r="E267" s="105" t="str">
        <f t="shared" si="5"/>
        <v/>
      </c>
      <c r="F267" s="106"/>
      <c r="G267" s="76"/>
      <c r="H267" s="76"/>
      <c r="I267" s="76"/>
      <c r="J267" s="76"/>
      <c r="K267" s="76"/>
      <c r="L267" s="76"/>
      <c r="M267" s="76"/>
      <c r="N267" s="78"/>
      <c r="O267" s="76"/>
      <c r="Q267" s="74">
        <f>IF(COUNTIF(K$7:K267,K267)=1,1,0)</f>
        <v>0</v>
      </c>
      <c r="R267" s="74">
        <f>IF(COUNTIF(J$7:J267,J267)=1,1,0)</f>
        <v>0</v>
      </c>
      <c r="S267" s="74">
        <f>IF(COUNTIF(I$7:I267,I267)=1,1,0)</f>
        <v>0</v>
      </c>
    </row>
    <row r="268" spans="1:19" ht="18.75" customHeight="1">
      <c r="A268" s="75">
        <v>262</v>
      </c>
      <c r="B268" s="76"/>
      <c r="C268" s="76"/>
      <c r="D268" s="76"/>
      <c r="E268" s="105" t="str">
        <f t="shared" si="5"/>
        <v/>
      </c>
      <c r="F268" s="106"/>
      <c r="G268" s="76"/>
      <c r="H268" s="76"/>
      <c r="I268" s="76"/>
      <c r="J268" s="76"/>
      <c r="K268" s="76"/>
      <c r="L268" s="76"/>
      <c r="M268" s="76"/>
      <c r="N268" s="78"/>
      <c r="O268" s="76"/>
      <c r="Q268" s="74">
        <f>IF(COUNTIF(K$7:K268,K268)=1,1,0)</f>
        <v>0</v>
      </c>
      <c r="R268" s="74">
        <f>IF(COUNTIF(J$7:J268,J268)=1,1,0)</f>
        <v>0</v>
      </c>
      <c r="S268" s="74">
        <f>IF(COUNTIF(I$7:I268,I268)=1,1,0)</f>
        <v>0</v>
      </c>
    </row>
    <row r="269" spans="1:19" ht="18.75" customHeight="1">
      <c r="A269" s="75">
        <v>263</v>
      </c>
      <c r="B269" s="76"/>
      <c r="C269" s="76"/>
      <c r="D269" s="76"/>
      <c r="E269" s="105" t="str">
        <f t="shared" si="5"/>
        <v/>
      </c>
      <c r="F269" s="106"/>
      <c r="G269" s="76"/>
      <c r="H269" s="76"/>
      <c r="I269" s="76"/>
      <c r="J269" s="76"/>
      <c r="K269" s="76"/>
      <c r="L269" s="76"/>
      <c r="M269" s="76"/>
      <c r="N269" s="78"/>
      <c r="O269" s="76"/>
      <c r="Q269" s="74">
        <f>IF(COUNTIF(K$7:K269,K269)=1,1,0)</f>
        <v>0</v>
      </c>
      <c r="R269" s="74">
        <f>IF(COUNTIF(J$7:J269,J269)=1,1,0)</f>
        <v>0</v>
      </c>
      <c r="S269" s="74">
        <f>IF(COUNTIF(I$7:I269,I269)=1,1,0)</f>
        <v>0</v>
      </c>
    </row>
    <row r="270" spans="1:19" ht="18.75" customHeight="1">
      <c r="A270" s="75">
        <v>264</v>
      </c>
      <c r="B270" s="76"/>
      <c r="C270" s="76"/>
      <c r="D270" s="76"/>
      <c r="E270" s="105" t="str">
        <f t="shared" si="5"/>
        <v/>
      </c>
      <c r="F270" s="106"/>
      <c r="G270" s="76"/>
      <c r="H270" s="76"/>
      <c r="I270" s="76"/>
      <c r="J270" s="76"/>
      <c r="K270" s="76"/>
      <c r="L270" s="76"/>
      <c r="M270" s="76"/>
      <c r="N270" s="78"/>
      <c r="O270" s="76"/>
      <c r="Q270" s="74">
        <f>IF(COUNTIF(K$7:K270,K270)=1,1,0)</f>
        <v>0</v>
      </c>
      <c r="R270" s="74">
        <f>IF(COUNTIF(J$7:J270,J270)=1,1,0)</f>
        <v>0</v>
      </c>
      <c r="S270" s="74">
        <f>IF(COUNTIF(I$7:I270,I270)=1,1,0)</f>
        <v>0</v>
      </c>
    </row>
    <row r="271" spans="1:19" ht="18.75" customHeight="1">
      <c r="A271" s="75">
        <v>265</v>
      </c>
      <c r="B271" s="76"/>
      <c r="C271" s="76"/>
      <c r="D271" s="76"/>
      <c r="E271" s="105" t="str">
        <f t="shared" si="5"/>
        <v/>
      </c>
      <c r="F271" s="106"/>
      <c r="G271" s="76"/>
      <c r="H271" s="76"/>
      <c r="I271" s="76"/>
      <c r="J271" s="76"/>
      <c r="K271" s="76"/>
      <c r="L271" s="76"/>
      <c r="M271" s="76"/>
      <c r="N271" s="78"/>
      <c r="O271" s="76"/>
      <c r="Q271" s="74">
        <f>IF(COUNTIF(K$7:K271,K271)=1,1,0)</f>
        <v>0</v>
      </c>
      <c r="R271" s="74">
        <f>IF(COUNTIF(J$7:J271,J271)=1,1,0)</f>
        <v>0</v>
      </c>
      <c r="S271" s="74">
        <f>IF(COUNTIF(I$7:I271,I271)=1,1,0)</f>
        <v>0</v>
      </c>
    </row>
    <row r="272" spans="1:19" ht="18.75" customHeight="1">
      <c r="A272" s="75">
        <v>266</v>
      </c>
      <c r="B272" s="76"/>
      <c r="C272" s="76"/>
      <c r="D272" s="76"/>
      <c r="E272" s="105" t="str">
        <f t="shared" si="5"/>
        <v/>
      </c>
      <c r="F272" s="106"/>
      <c r="G272" s="76"/>
      <c r="H272" s="76"/>
      <c r="I272" s="76"/>
      <c r="J272" s="76"/>
      <c r="K272" s="76"/>
      <c r="L272" s="76"/>
      <c r="M272" s="76"/>
      <c r="N272" s="78"/>
      <c r="O272" s="76"/>
      <c r="Q272" s="74">
        <f>IF(COUNTIF(K$7:K272,K272)=1,1,0)</f>
        <v>0</v>
      </c>
      <c r="R272" s="74">
        <f>IF(COUNTIF(J$7:J272,J272)=1,1,0)</f>
        <v>0</v>
      </c>
      <c r="S272" s="74">
        <f>IF(COUNTIF(I$7:I272,I272)=1,1,0)</f>
        <v>0</v>
      </c>
    </row>
    <row r="273" spans="1:19" ht="18.75" customHeight="1">
      <c r="A273" s="75">
        <v>267</v>
      </c>
      <c r="B273" s="76"/>
      <c r="C273" s="76"/>
      <c r="D273" s="76"/>
      <c r="E273" s="105" t="str">
        <f t="shared" si="5"/>
        <v/>
      </c>
      <c r="F273" s="106"/>
      <c r="G273" s="76"/>
      <c r="H273" s="76"/>
      <c r="I273" s="76"/>
      <c r="J273" s="76"/>
      <c r="K273" s="76"/>
      <c r="L273" s="76"/>
      <c r="M273" s="76"/>
      <c r="N273" s="78"/>
      <c r="O273" s="76"/>
      <c r="Q273" s="74">
        <f>IF(COUNTIF(K$7:K273,K273)=1,1,0)</f>
        <v>0</v>
      </c>
      <c r="R273" s="74">
        <f>IF(COUNTIF(J$7:J273,J273)=1,1,0)</f>
        <v>0</v>
      </c>
      <c r="S273" s="74">
        <f>IF(COUNTIF(I$7:I273,I273)=1,1,0)</f>
        <v>0</v>
      </c>
    </row>
    <row r="274" spans="1:19" ht="18.75" customHeight="1">
      <c r="A274" s="75">
        <v>268</v>
      </c>
      <c r="B274" s="76"/>
      <c r="C274" s="76"/>
      <c r="D274" s="76"/>
      <c r="E274" s="105" t="str">
        <f t="shared" si="5"/>
        <v/>
      </c>
      <c r="F274" s="106"/>
      <c r="G274" s="76"/>
      <c r="H274" s="76"/>
      <c r="I274" s="76"/>
      <c r="J274" s="76"/>
      <c r="K274" s="76"/>
      <c r="L274" s="76"/>
      <c r="M274" s="76"/>
      <c r="N274" s="78"/>
      <c r="O274" s="76"/>
      <c r="Q274" s="74">
        <f>IF(COUNTIF(K$7:K274,K274)=1,1,0)</f>
        <v>0</v>
      </c>
      <c r="R274" s="74">
        <f>IF(COUNTIF(J$7:J274,J274)=1,1,0)</f>
        <v>0</v>
      </c>
      <c r="S274" s="74">
        <f>IF(COUNTIF(I$7:I274,I274)=1,1,0)</f>
        <v>0</v>
      </c>
    </row>
    <row r="275" spans="1:19" ht="18.75" customHeight="1">
      <c r="A275" s="75">
        <v>269</v>
      </c>
      <c r="B275" s="76"/>
      <c r="C275" s="76"/>
      <c r="D275" s="76"/>
      <c r="E275" s="105" t="str">
        <f t="shared" si="5"/>
        <v/>
      </c>
      <c r="F275" s="106"/>
      <c r="G275" s="76"/>
      <c r="H275" s="76"/>
      <c r="I275" s="76"/>
      <c r="J275" s="76"/>
      <c r="K275" s="76"/>
      <c r="L275" s="76"/>
      <c r="M275" s="76"/>
      <c r="N275" s="78"/>
      <c r="O275" s="76"/>
      <c r="Q275" s="74">
        <f>IF(COUNTIF(K$7:K275,K275)=1,1,0)</f>
        <v>0</v>
      </c>
      <c r="R275" s="74">
        <f>IF(COUNTIF(J$7:J275,J275)=1,1,0)</f>
        <v>0</v>
      </c>
      <c r="S275" s="74">
        <f>IF(COUNTIF(I$7:I275,I275)=1,1,0)</f>
        <v>0</v>
      </c>
    </row>
    <row r="276" spans="1:19" ht="18.75" customHeight="1">
      <c r="A276" s="75">
        <v>270</v>
      </c>
      <c r="B276" s="76"/>
      <c r="C276" s="76"/>
      <c r="D276" s="76"/>
      <c r="E276" s="105" t="str">
        <f t="shared" si="5"/>
        <v/>
      </c>
      <c r="F276" s="106"/>
      <c r="G276" s="76"/>
      <c r="H276" s="76"/>
      <c r="I276" s="76"/>
      <c r="J276" s="76"/>
      <c r="K276" s="76"/>
      <c r="L276" s="76"/>
      <c r="M276" s="76"/>
      <c r="N276" s="78"/>
      <c r="O276" s="76"/>
      <c r="Q276" s="74">
        <f>IF(COUNTIF(K$7:K276,K276)=1,1,0)</f>
        <v>0</v>
      </c>
      <c r="R276" s="74">
        <f>IF(COUNTIF(J$7:J276,J276)=1,1,0)</f>
        <v>0</v>
      </c>
      <c r="S276" s="74">
        <f>IF(COUNTIF(I$7:I276,I276)=1,1,0)</f>
        <v>0</v>
      </c>
    </row>
    <row r="277" spans="1:19" ht="18.75" customHeight="1">
      <c r="A277" s="75">
        <v>271</v>
      </c>
      <c r="B277" s="76"/>
      <c r="C277" s="76"/>
      <c r="D277" s="76"/>
      <c r="E277" s="105" t="str">
        <f t="shared" si="5"/>
        <v/>
      </c>
      <c r="F277" s="106"/>
      <c r="G277" s="76"/>
      <c r="H277" s="76"/>
      <c r="I277" s="76"/>
      <c r="J277" s="76"/>
      <c r="K277" s="76"/>
      <c r="L277" s="76"/>
      <c r="M277" s="76"/>
      <c r="N277" s="78"/>
      <c r="O277" s="76"/>
      <c r="Q277" s="74">
        <f>IF(COUNTIF(K$7:K277,K277)=1,1,0)</f>
        <v>0</v>
      </c>
      <c r="R277" s="74">
        <f>IF(COUNTIF(J$7:J277,J277)=1,1,0)</f>
        <v>0</v>
      </c>
      <c r="S277" s="74">
        <f>IF(COUNTIF(I$7:I277,I277)=1,1,0)</f>
        <v>0</v>
      </c>
    </row>
    <row r="278" spans="1:19" ht="18.75" customHeight="1">
      <c r="A278" s="75">
        <v>272</v>
      </c>
      <c r="B278" s="76"/>
      <c r="C278" s="76"/>
      <c r="D278" s="76"/>
      <c r="E278" s="105" t="str">
        <f t="shared" si="5"/>
        <v/>
      </c>
      <c r="F278" s="106"/>
      <c r="G278" s="76"/>
      <c r="H278" s="76"/>
      <c r="I278" s="76"/>
      <c r="J278" s="76"/>
      <c r="K278" s="76"/>
      <c r="L278" s="76"/>
      <c r="M278" s="76"/>
      <c r="N278" s="78"/>
      <c r="O278" s="76"/>
      <c r="Q278" s="74">
        <f>IF(COUNTIF(K$7:K278,K278)=1,1,0)</f>
        <v>0</v>
      </c>
      <c r="R278" s="74">
        <f>IF(COUNTIF(J$7:J278,J278)=1,1,0)</f>
        <v>0</v>
      </c>
      <c r="S278" s="74">
        <f>IF(COUNTIF(I$7:I278,I278)=1,1,0)</f>
        <v>0</v>
      </c>
    </row>
    <row r="279" spans="1:19" ht="18.75" customHeight="1">
      <c r="A279" s="75">
        <v>273</v>
      </c>
      <c r="B279" s="76"/>
      <c r="C279" s="76"/>
      <c r="D279" s="76"/>
      <c r="E279" s="105" t="str">
        <f t="shared" si="5"/>
        <v/>
      </c>
      <c r="F279" s="106"/>
      <c r="G279" s="76"/>
      <c r="H279" s="76"/>
      <c r="I279" s="76"/>
      <c r="J279" s="76"/>
      <c r="K279" s="76"/>
      <c r="L279" s="76"/>
      <c r="M279" s="76"/>
      <c r="N279" s="78"/>
      <c r="O279" s="76"/>
      <c r="Q279" s="74">
        <f>IF(COUNTIF(K$7:K279,K279)=1,1,0)</f>
        <v>0</v>
      </c>
      <c r="R279" s="74">
        <f>IF(COUNTIF(J$7:J279,J279)=1,1,0)</f>
        <v>0</v>
      </c>
      <c r="S279" s="74">
        <f>IF(COUNTIF(I$7:I279,I279)=1,1,0)</f>
        <v>0</v>
      </c>
    </row>
    <row r="280" spans="1:19" ht="18.75" customHeight="1">
      <c r="A280" s="75">
        <v>274</v>
      </c>
      <c r="B280" s="76"/>
      <c r="C280" s="76"/>
      <c r="D280" s="76"/>
      <c r="E280" s="105" t="str">
        <f t="shared" si="5"/>
        <v/>
      </c>
      <c r="F280" s="106"/>
      <c r="G280" s="76"/>
      <c r="H280" s="76"/>
      <c r="I280" s="76"/>
      <c r="J280" s="76"/>
      <c r="K280" s="76"/>
      <c r="L280" s="76"/>
      <c r="M280" s="76"/>
      <c r="N280" s="78"/>
      <c r="O280" s="76"/>
      <c r="Q280" s="74">
        <f>IF(COUNTIF(K$7:K280,K280)=1,1,0)</f>
        <v>0</v>
      </c>
      <c r="R280" s="74">
        <f>IF(COUNTIF(J$7:J280,J280)=1,1,0)</f>
        <v>0</v>
      </c>
      <c r="S280" s="74">
        <f>IF(COUNTIF(I$7:I280,I280)=1,1,0)</f>
        <v>0</v>
      </c>
    </row>
    <row r="281" spans="1:19" ht="18.75" customHeight="1">
      <c r="A281" s="75">
        <v>275</v>
      </c>
      <c r="B281" s="76"/>
      <c r="C281" s="76"/>
      <c r="D281" s="76"/>
      <c r="E281" s="105" t="str">
        <f t="shared" si="5"/>
        <v/>
      </c>
      <c r="F281" s="106"/>
      <c r="G281" s="76"/>
      <c r="H281" s="76"/>
      <c r="I281" s="76"/>
      <c r="J281" s="76"/>
      <c r="K281" s="76"/>
      <c r="L281" s="76"/>
      <c r="M281" s="76"/>
      <c r="N281" s="78"/>
      <c r="O281" s="76"/>
      <c r="Q281" s="74">
        <f>IF(COUNTIF(K$7:K281,K281)=1,1,0)</f>
        <v>0</v>
      </c>
      <c r="R281" s="74">
        <f>IF(COUNTIF(J$7:J281,J281)=1,1,0)</f>
        <v>0</v>
      </c>
      <c r="S281" s="74">
        <f>IF(COUNTIF(I$7:I281,I281)=1,1,0)</f>
        <v>0</v>
      </c>
    </row>
    <row r="282" spans="1:19" ht="18.75" customHeight="1">
      <c r="A282" s="75">
        <v>276</v>
      </c>
      <c r="B282" s="76"/>
      <c r="C282" s="76"/>
      <c r="D282" s="76"/>
      <c r="E282" s="105" t="str">
        <f t="shared" si="5"/>
        <v/>
      </c>
      <c r="F282" s="106"/>
      <c r="G282" s="76"/>
      <c r="H282" s="76"/>
      <c r="I282" s="76"/>
      <c r="J282" s="76"/>
      <c r="K282" s="76"/>
      <c r="L282" s="76"/>
      <c r="M282" s="76"/>
      <c r="N282" s="78"/>
      <c r="O282" s="76"/>
      <c r="Q282" s="74">
        <f>IF(COUNTIF(K$7:K282,K282)=1,1,0)</f>
        <v>0</v>
      </c>
      <c r="R282" s="74">
        <f>IF(COUNTIF(J$7:J282,J282)=1,1,0)</f>
        <v>0</v>
      </c>
      <c r="S282" s="74">
        <f>IF(COUNTIF(I$7:I282,I282)=1,1,0)</f>
        <v>0</v>
      </c>
    </row>
    <row r="283" spans="1:19" ht="18.75" customHeight="1">
      <c r="A283" s="75">
        <v>277</v>
      </c>
      <c r="B283" s="76"/>
      <c r="C283" s="76"/>
      <c r="D283" s="76"/>
      <c r="E283" s="105" t="str">
        <f t="shared" si="5"/>
        <v/>
      </c>
      <c r="F283" s="106"/>
      <c r="G283" s="76"/>
      <c r="H283" s="76"/>
      <c r="I283" s="76"/>
      <c r="J283" s="76"/>
      <c r="K283" s="76"/>
      <c r="L283" s="76"/>
      <c r="M283" s="76"/>
      <c r="N283" s="78"/>
      <c r="O283" s="76"/>
      <c r="Q283" s="74">
        <f>IF(COUNTIF(K$7:K283,K283)=1,1,0)</f>
        <v>0</v>
      </c>
      <c r="R283" s="74">
        <f>IF(COUNTIF(J$7:J283,J283)=1,1,0)</f>
        <v>0</v>
      </c>
      <c r="S283" s="74">
        <f>IF(COUNTIF(I$7:I283,I283)=1,1,0)</f>
        <v>0</v>
      </c>
    </row>
    <row r="284" spans="1:19" ht="18.75" customHeight="1">
      <c r="A284" s="75">
        <v>278</v>
      </c>
      <c r="B284" s="76"/>
      <c r="C284" s="76"/>
      <c r="D284" s="76"/>
      <c r="E284" s="105" t="str">
        <f t="shared" si="5"/>
        <v/>
      </c>
      <c r="F284" s="106"/>
      <c r="G284" s="76"/>
      <c r="H284" s="76"/>
      <c r="I284" s="76"/>
      <c r="J284" s="76"/>
      <c r="K284" s="76"/>
      <c r="L284" s="76"/>
      <c r="M284" s="76"/>
      <c r="N284" s="78"/>
      <c r="O284" s="76"/>
      <c r="Q284" s="74">
        <f>IF(COUNTIF(K$7:K284,K284)=1,1,0)</f>
        <v>0</v>
      </c>
      <c r="R284" s="74">
        <f>IF(COUNTIF(J$7:J284,J284)=1,1,0)</f>
        <v>0</v>
      </c>
      <c r="S284" s="74">
        <f>IF(COUNTIF(I$7:I284,I284)=1,1,0)</f>
        <v>0</v>
      </c>
    </row>
    <row r="285" spans="1:19" ht="18.75" customHeight="1">
      <c r="A285" s="75">
        <v>279</v>
      </c>
      <c r="B285" s="76"/>
      <c r="C285" s="76"/>
      <c r="D285" s="76"/>
      <c r="E285" s="105" t="str">
        <f t="shared" si="5"/>
        <v/>
      </c>
      <c r="F285" s="106"/>
      <c r="G285" s="76"/>
      <c r="H285" s="76"/>
      <c r="I285" s="76"/>
      <c r="J285" s="76"/>
      <c r="K285" s="76"/>
      <c r="L285" s="76"/>
      <c r="M285" s="76"/>
      <c r="N285" s="78"/>
      <c r="O285" s="76"/>
      <c r="Q285" s="74">
        <f>IF(COUNTIF(K$7:K285,K285)=1,1,0)</f>
        <v>0</v>
      </c>
      <c r="R285" s="74">
        <f>IF(COUNTIF(J$7:J285,J285)=1,1,0)</f>
        <v>0</v>
      </c>
      <c r="S285" s="74">
        <f>IF(COUNTIF(I$7:I285,I285)=1,1,0)</f>
        <v>0</v>
      </c>
    </row>
    <row r="286" spans="1:19" ht="18.75" customHeight="1">
      <c r="A286" s="75">
        <v>280</v>
      </c>
      <c r="B286" s="76"/>
      <c r="C286" s="76"/>
      <c r="D286" s="76"/>
      <c r="E286" s="105" t="str">
        <f t="shared" si="5"/>
        <v/>
      </c>
      <c r="F286" s="106"/>
      <c r="G286" s="76"/>
      <c r="H286" s="76"/>
      <c r="I286" s="76"/>
      <c r="J286" s="76"/>
      <c r="K286" s="76"/>
      <c r="L286" s="76"/>
      <c r="M286" s="76"/>
      <c r="N286" s="78"/>
      <c r="O286" s="76"/>
      <c r="Q286" s="74">
        <f>IF(COUNTIF(K$7:K286,K286)=1,1,0)</f>
        <v>0</v>
      </c>
      <c r="R286" s="74">
        <f>IF(COUNTIF(J$7:J286,J286)=1,1,0)</f>
        <v>0</v>
      </c>
      <c r="S286" s="74">
        <f>IF(COUNTIF(I$7:I286,I286)=1,1,0)</f>
        <v>0</v>
      </c>
    </row>
    <row r="287" spans="1:19" ht="18.75" customHeight="1">
      <c r="A287" s="75">
        <v>281</v>
      </c>
      <c r="B287" s="76"/>
      <c r="C287" s="76"/>
      <c r="D287" s="76"/>
      <c r="E287" s="105" t="str">
        <f t="shared" si="5"/>
        <v/>
      </c>
      <c r="F287" s="106"/>
      <c r="G287" s="76"/>
      <c r="H287" s="76"/>
      <c r="I287" s="76"/>
      <c r="J287" s="76"/>
      <c r="K287" s="76"/>
      <c r="L287" s="76"/>
      <c r="M287" s="76"/>
      <c r="N287" s="78"/>
      <c r="O287" s="76"/>
      <c r="Q287" s="74">
        <f>IF(COUNTIF(K$7:K287,K287)=1,1,0)</f>
        <v>0</v>
      </c>
      <c r="R287" s="74">
        <f>IF(COUNTIF(J$7:J287,J287)=1,1,0)</f>
        <v>0</v>
      </c>
      <c r="S287" s="74">
        <f>IF(COUNTIF(I$7:I287,I287)=1,1,0)</f>
        <v>0</v>
      </c>
    </row>
    <row r="288" spans="1:19" ht="18.75" customHeight="1">
      <c r="A288" s="75">
        <v>282</v>
      </c>
      <c r="B288" s="76"/>
      <c r="C288" s="76"/>
      <c r="D288" s="76"/>
      <c r="E288" s="105" t="str">
        <f t="shared" si="5"/>
        <v/>
      </c>
      <c r="F288" s="106"/>
      <c r="G288" s="76"/>
      <c r="H288" s="76"/>
      <c r="I288" s="76"/>
      <c r="J288" s="76"/>
      <c r="K288" s="76"/>
      <c r="L288" s="76"/>
      <c r="M288" s="76"/>
      <c r="N288" s="78"/>
      <c r="O288" s="76"/>
      <c r="Q288" s="74">
        <f>IF(COUNTIF(K$7:K288,K288)=1,1,0)</f>
        <v>0</v>
      </c>
      <c r="R288" s="74">
        <f>IF(COUNTIF(J$7:J288,J288)=1,1,0)</f>
        <v>0</v>
      </c>
      <c r="S288" s="74">
        <f>IF(COUNTIF(I$7:I288,I288)=1,1,0)</f>
        <v>0</v>
      </c>
    </row>
    <row r="289" spans="1:19" ht="18.75" customHeight="1">
      <c r="A289" s="75">
        <v>283</v>
      </c>
      <c r="B289" s="76"/>
      <c r="C289" s="76"/>
      <c r="D289" s="76"/>
      <c r="E289" s="105" t="str">
        <f t="shared" si="5"/>
        <v/>
      </c>
      <c r="F289" s="106"/>
      <c r="G289" s="76"/>
      <c r="H289" s="76"/>
      <c r="I289" s="76"/>
      <c r="J289" s="76"/>
      <c r="K289" s="76"/>
      <c r="L289" s="76"/>
      <c r="M289" s="76"/>
      <c r="N289" s="78"/>
      <c r="O289" s="76"/>
      <c r="Q289" s="74">
        <f>IF(COUNTIF(K$7:K289,K289)=1,1,0)</f>
        <v>0</v>
      </c>
      <c r="R289" s="74">
        <f>IF(COUNTIF(J$7:J289,J289)=1,1,0)</f>
        <v>0</v>
      </c>
      <c r="S289" s="74">
        <f>IF(COUNTIF(I$7:I289,I289)=1,1,0)</f>
        <v>0</v>
      </c>
    </row>
    <row r="290" spans="1:19" ht="18.75" customHeight="1">
      <c r="A290" s="75">
        <v>284</v>
      </c>
      <c r="B290" s="76"/>
      <c r="C290" s="76"/>
      <c r="D290" s="76"/>
      <c r="E290" s="105" t="str">
        <f t="shared" si="5"/>
        <v/>
      </c>
      <c r="F290" s="106"/>
      <c r="G290" s="76"/>
      <c r="H290" s="76"/>
      <c r="I290" s="76"/>
      <c r="J290" s="76"/>
      <c r="K290" s="76"/>
      <c r="L290" s="76"/>
      <c r="M290" s="76"/>
      <c r="N290" s="78"/>
      <c r="O290" s="76"/>
      <c r="Q290" s="74">
        <f>IF(COUNTIF(K$7:K290,K290)=1,1,0)</f>
        <v>0</v>
      </c>
      <c r="R290" s="74">
        <f>IF(COUNTIF(J$7:J290,J290)=1,1,0)</f>
        <v>0</v>
      </c>
      <c r="S290" s="74">
        <f>IF(COUNTIF(I$7:I290,I290)=1,1,0)</f>
        <v>0</v>
      </c>
    </row>
    <row r="291" spans="1:19" ht="18.75" customHeight="1">
      <c r="A291" s="75">
        <v>285</v>
      </c>
      <c r="B291" s="76"/>
      <c r="C291" s="76"/>
      <c r="D291" s="76"/>
      <c r="E291" s="105" t="str">
        <f t="shared" si="5"/>
        <v/>
      </c>
      <c r="F291" s="106"/>
      <c r="G291" s="76"/>
      <c r="H291" s="76"/>
      <c r="I291" s="76"/>
      <c r="J291" s="76"/>
      <c r="K291" s="76"/>
      <c r="L291" s="76"/>
      <c r="M291" s="76"/>
      <c r="N291" s="78"/>
      <c r="O291" s="76"/>
      <c r="Q291" s="74">
        <f>IF(COUNTIF(K$7:K291,K291)=1,1,0)</f>
        <v>0</v>
      </c>
      <c r="R291" s="74">
        <f>IF(COUNTIF(J$7:J291,J291)=1,1,0)</f>
        <v>0</v>
      </c>
      <c r="S291" s="74">
        <f>IF(COUNTIF(I$7:I291,I291)=1,1,0)</f>
        <v>0</v>
      </c>
    </row>
    <row r="292" spans="1:19" ht="18.75" customHeight="1">
      <c r="A292" s="75">
        <v>286</v>
      </c>
      <c r="B292" s="76"/>
      <c r="C292" s="76"/>
      <c r="D292" s="76"/>
      <c r="E292" s="105" t="str">
        <f t="shared" si="5"/>
        <v/>
      </c>
      <c r="F292" s="106"/>
      <c r="G292" s="76"/>
      <c r="H292" s="76"/>
      <c r="I292" s="76"/>
      <c r="J292" s="76"/>
      <c r="K292" s="76"/>
      <c r="L292" s="76"/>
      <c r="M292" s="76"/>
      <c r="N292" s="78"/>
      <c r="O292" s="76"/>
      <c r="Q292" s="74">
        <f>IF(COUNTIF(K$7:K292,K292)=1,1,0)</f>
        <v>0</v>
      </c>
      <c r="R292" s="74">
        <f>IF(COUNTIF(J$7:J292,J292)=1,1,0)</f>
        <v>0</v>
      </c>
      <c r="S292" s="74">
        <f>IF(COUNTIF(I$7:I292,I292)=1,1,0)</f>
        <v>0</v>
      </c>
    </row>
    <row r="293" spans="1:19" ht="18.75" customHeight="1">
      <c r="A293" s="75">
        <v>287</v>
      </c>
      <c r="B293" s="76"/>
      <c r="C293" s="76"/>
      <c r="D293" s="76"/>
      <c r="E293" s="105" t="str">
        <f t="shared" si="5"/>
        <v/>
      </c>
      <c r="F293" s="106"/>
      <c r="G293" s="76"/>
      <c r="H293" s="76"/>
      <c r="I293" s="76"/>
      <c r="J293" s="76"/>
      <c r="K293" s="76"/>
      <c r="L293" s="76"/>
      <c r="M293" s="76"/>
      <c r="N293" s="78"/>
      <c r="O293" s="76"/>
      <c r="Q293" s="74">
        <f>IF(COUNTIF(K$7:K293,K293)=1,1,0)</f>
        <v>0</v>
      </c>
      <c r="R293" s="74">
        <f>IF(COUNTIF(J$7:J293,J293)=1,1,0)</f>
        <v>0</v>
      </c>
      <c r="S293" s="74">
        <f>IF(COUNTIF(I$7:I293,I293)=1,1,0)</f>
        <v>0</v>
      </c>
    </row>
    <row r="294" spans="1:19" ht="18.75" customHeight="1">
      <c r="A294" s="75">
        <v>288</v>
      </c>
      <c r="B294" s="76"/>
      <c r="C294" s="76"/>
      <c r="D294" s="76"/>
      <c r="E294" s="105" t="str">
        <f t="shared" si="5"/>
        <v/>
      </c>
      <c r="F294" s="106"/>
      <c r="G294" s="76"/>
      <c r="H294" s="76"/>
      <c r="I294" s="76"/>
      <c r="J294" s="76"/>
      <c r="K294" s="76"/>
      <c r="L294" s="76"/>
      <c r="M294" s="76"/>
      <c r="N294" s="78"/>
      <c r="O294" s="76"/>
      <c r="Q294" s="74">
        <f>IF(COUNTIF(K$7:K294,K294)=1,1,0)</f>
        <v>0</v>
      </c>
      <c r="R294" s="74">
        <f>IF(COUNTIF(J$7:J294,J294)=1,1,0)</f>
        <v>0</v>
      </c>
      <c r="S294" s="74">
        <f>IF(COUNTIF(I$7:I294,I294)=1,1,0)</f>
        <v>0</v>
      </c>
    </row>
    <row r="295" spans="1:19" ht="18.75" customHeight="1">
      <c r="A295" s="75">
        <v>289</v>
      </c>
      <c r="B295" s="76"/>
      <c r="C295" s="76"/>
      <c r="D295" s="76"/>
      <c r="E295" s="105" t="str">
        <f t="shared" si="5"/>
        <v/>
      </c>
      <c r="F295" s="106"/>
      <c r="G295" s="76"/>
      <c r="H295" s="76"/>
      <c r="I295" s="76"/>
      <c r="J295" s="76"/>
      <c r="K295" s="76"/>
      <c r="L295" s="76"/>
      <c r="M295" s="76"/>
      <c r="N295" s="78"/>
      <c r="O295" s="76"/>
      <c r="Q295" s="74">
        <f>IF(COUNTIF(K$7:K295,K295)=1,1,0)</f>
        <v>0</v>
      </c>
      <c r="R295" s="74">
        <f>IF(COUNTIF(J$7:J295,J295)=1,1,0)</f>
        <v>0</v>
      </c>
      <c r="S295" s="74">
        <f>IF(COUNTIF(I$7:I295,I295)=1,1,0)</f>
        <v>0</v>
      </c>
    </row>
    <row r="296" spans="1:19" ht="18.75" customHeight="1">
      <c r="A296" s="75">
        <v>290</v>
      </c>
      <c r="B296" s="76"/>
      <c r="C296" s="76"/>
      <c r="D296" s="76"/>
      <c r="E296" s="105" t="str">
        <f t="shared" si="5"/>
        <v/>
      </c>
      <c r="F296" s="106"/>
      <c r="G296" s="76"/>
      <c r="H296" s="76"/>
      <c r="I296" s="76"/>
      <c r="J296" s="76"/>
      <c r="K296" s="76"/>
      <c r="L296" s="76"/>
      <c r="M296" s="76"/>
      <c r="N296" s="78"/>
      <c r="O296" s="76"/>
      <c r="Q296" s="74">
        <f>IF(COUNTIF(K$7:K296,K296)=1,1,0)</f>
        <v>0</v>
      </c>
      <c r="R296" s="74">
        <f>IF(COUNTIF(J$7:J296,J296)=1,1,0)</f>
        <v>0</v>
      </c>
      <c r="S296" s="74">
        <f>IF(COUNTIF(I$7:I296,I296)=1,1,0)</f>
        <v>0</v>
      </c>
    </row>
    <row r="297" spans="1:19" ht="18.75" customHeight="1">
      <c r="A297" s="75">
        <v>291</v>
      </c>
      <c r="B297" s="76"/>
      <c r="C297" s="76"/>
      <c r="D297" s="76"/>
      <c r="E297" s="105" t="str">
        <f t="shared" si="5"/>
        <v/>
      </c>
      <c r="F297" s="106"/>
      <c r="G297" s="76"/>
      <c r="H297" s="76"/>
      <c r="I297" s="76"/>
      <c r="J297" s="76"/>
      <c r="K297" s="76"/>
      <c r="L297" s="76"/>
      <c r="M297" s="76"/>
      <c r="N297" s="78"/>
      <c r="O297" s="76"/>
      <c r="Q297" s="74">
        <f>IF(COUNTIF(K$7:K297,K297)=1,1,0)</f>
        <v>0</v>
      </c>
      <c r="R297" s="74">
        <f>IF(COUNTIF(J$7:J297,J297)=1,1,0)</f>
        <v>0</v>
      </c>
      <c r="S297" s="74">
        <f>IF(COUNTIF(I$7:I297,I297)=1,1,0)</f>
        <v>0</v>
      </c>
    </row>
    <row r="298" spans="1:19" ht="18.75" customHeight="1">
      <c r="A298" s="75">
        <v>292</v>
      </c>
      <c r="B298" s="76"/>
      <c r="C298" s="76"/>
      <c r="D298" s="76"/>
      <c r="E298" s="105" t="str">
        <f t="shared" si="5"/>
        <v/>
      </c>
      <c r="F298" s="106"/>
      <c r="G298" s="76"/>
      <c r="H298" s="76"/>
      <c r="I298" s="76"/>
      <c r="J298" s="76"/>
      <c r="K298" s="76"/>
      <c r="L298" s="76"/>
      <c r="M298" s="76"/>
      <c r="N298" s="78"/>
      <c r="O298" s="76"/>
      <c r="Q298" s="74">
        <f>IF(COUNTIF(K$7:K298,K298)=1,1,0)</f>
        <v>0</v>
      </c>
      <c r="R298" s="74">
        <f>IF(COUNTIF(J$7:J298,J298)=1,1,0)</f>
        <v>0</v>
      </c>
      <c r="S298" s="74">
        <f>IF(COUNTIF(I$7:I298,I298)=1,1,0)</f>
        <v>0</v>
      </c>
    </row>
    <row r="299" spans="1:19" ht="18.75" customHeight="1">
      <c r="A299" s="75">
        <v>293</v>
      </c>
      <c r="B299" s="76"/>
      <c r="C299" s="76"/>
      <c r="D299" s="76"/>
      <c r="E299" s="105" t="str">
        <f t="shared" si="5"/>
        <v/>
      </c>
      <c r="F299" s="106"/>
      <c r="G299" s="76"/>
      <c r="H299" s="76"/>
      <c r="I299" s="76"/>
      <c r="J299" s="76"/>
      <c r="K299" s="76"/>
      <c r="L299" s="76"/>
      <c r="M299" s="76"/>
      <c r="N299" s="78"/>
      <c r="O299" s="76"/>
      <c r="Q299" s="74">
        <f>IF(COUNTIF(K$7:K299,K299)=1,1,0)</f>
        <v>0</v>
      </c>
      <c r="R299" s="74">
        <f>IF(COUNTIF(J$7:J299,J299)=1,1,0)</f>
        <v>0</v>
      </c>
      <c r="S299" s="74">
        <f>IF(COUNTIF(I$7:I299,I299)=1,1,0)</f>
        <v>0</v>
      </c>
    </row>
    <row r="300" spans="1:19" ht="18.75" customHeight="1">
      <c r="A300" s="75">
        <v>294</v>
      </c>
      <c r="B300" s="76"/>
      <c r="C300" s="76"/>
      <c r="D300" s="76"/>
      <c r="E300" s="105" t="str">
        <f t="shared" si="5"/>
        <v/>
      </c>
      <c r="F300" s="106"/>
      <c r="G300" s="76"/>
      <c r="H300" s="76"/>
      <c r="I300" s="76"/>
      <c r="J300" s="76"/>
      <c r="K300" s="76"/>
      <c r="L300" s="76"/>
      <c r="M300" s="76"/>
      <c r="N300" s="78"/>
      <c r="O300" s="76"/>
      <c r="Q300" s="74">
        <f>IF(COUNTIF(K$7:K300,K300)=1,1,0)</f>
        <v>0</v>
      </c>
      <c r="R300" s="74">
        <f>IF(COUNTIF(J$7:J300,J300)=1,1,0)</f>
        <v>0</v>
      </c>
      <c r="S300" s="74">
        <f>IF(COUNTIF(I$7:I300,I300)=1,1,0)</f>
        <v>0</v>
      </c>
    </row>
    <row r="301" spans="1:19" ht="18.75" customHeight="1">
      <c r="A301" s="75">
        <v>295</v>
      </c>
      <c r="B301" s="76"/>
      <c r="C301" s="76"/>
      <c r="D301" s="76"/>
      <c r="E301" s="105" t="str">
        <f t="shared" si="5"/>
        <v/>
      </c>
      <c r="F301" s="106"/>
      <c r="G301" s="76"/>
      <c r="H301" s="76"/>
      <c r="I301" s="76"/>
      <c r="J301" s="76"/>
      <c r="K301" s="76"/>
      <c r="L301" s="76"/>
      <c r="M301" s="76"/>
      <c r="N301" s="78"/>
      <c r="O301" s="76"/>
      <c r="Q301" s="74">
        <f>IF(COUNTIF(K$7:K301,K301)=1,1,0)</f>
        <v>0</v>
      </c>
      <c r="R301" s="74">
        <f>IF(COUNTIF(J$7:J301,J301)=1,1,0)</f>
        <v>0</v>
      </c>
      <c r="S301" s="74">
        <f>IF(COUNTIF(I$7:I301,I301)=1,1,0)</f>
        <v>0</v>
      </c>
    </row>
    <row r="302" spans="1:19" ht="18.75" customHeight="1">
      <c r="A302" s="75">
        <v>296</v>
      </c>
      <c r="B302" s="76"/>
      <c r="C302" s="76"/>
      <c r="D302" s="76"/>
      <c r="E302" s="105" t="str">
        <f t="shared" si="5"/>
        <v/>
      </c>
      <c r="F302" s="106"/>
      <c r="G302" s="76"/>
      <c r="H302" s="76"/>
      <c r="I302" s="76"/>
      <c r="J302" s="76"/>
      <c r="K302" s="76"/>
      <c r="L302" s="76"/>
      <c r="M302" s="76"/>
      <c r="N302" s="78"/>
      <c r="O302" s="76"/>
      <c r="Q302" s="74">
        <f>IF(COUNTIF(K$7:K302,K302)=1,1,0)</f>
        <v>0</v>
      </c>
      <c r="R302" s="74">
        <f>IF(COUNTIF(J$7:J302,J302)=1,1,0)</f>
        <v>0</v>
      </c>
      <c r="S302" s="74">
        <f>IF(COUNTIF(I$7:I302,I302)=1,1,0)</f>
        <v>0</v>
      </c>
    </row>
  </sheetData>
  <sheetProtection password="CF7A" sheet="1" objects="1" scenarios="1" formatCells="0" formatColumns="0" formatRows="0" insertColumns="0" insertRows="0"/>
  <mergeCells count="309">
    <mergeCell ref="E302:F302"/>
    <mergeCell ref="L5:M5"/>
    <mergeCell ref="E296:F296"/>
    <mergeCell ref="E297:F297"/>
    <mergeCell ref="E298:F298"/>
    <mergeCell ref="E299:F299"/>
    <mergeCell ref="E300:F300"/>
    <mergeCell ref="E301:F301"/>
    <mergeCell ref="E290:F290"/>
    <mergeCell ref="E291:F291"/>
    <mergeCell ref="E292:F292"/>
    <mergeCell ref="E293:F293"/>
    <mergeCell ref="E294:F294"/>
    <mergeCell ref="E295:F295"/>
    <mergeCell ref="E284:F284"/>
    <mergeCell ref="E285:F285"/>
    <mergeCell ref="E286:F286"/>
    <mergeCell ref="E287:F287"/>
    <mergeCell ref="E288:F288"/>
    <mergeCell ref="E289:F289"/>
    <mergeCell ref="E278:F278"/>
    <mergeCell ref="E279:F279"/>
    <mergeCell ref="E280:F280"/>
    <mergeCell ref="E281:F281"/>
    <mergeCell ref="E282:F282"/>
    <mergeCell ref="E283:F283"/>
    <mergeCell ref="E272:F272"/>
    <mergeCell ref="E273:F273"/>
    <mergeCell ref="E274:F274"/>
    <mergeCell ref="E275:F275"/>
    <mergeCell ref="E276:F276"/>
    <mergeCell ref="E277:F277"/>
    <mergeCell ref="E266:F266"/>
    <mergeCell ref="E267:F267"/>
    <mergeCell ref="E268:F268"/>
    <mergeCell ref="E269:F269"/>
    <mergeCell ref="E270:F270"/>
    <mergeCell ref="E271:F271"/>
    <mergeCell ref="E260:F260"/>
    <mergeCell ref="E261:F261"/>
    <mergeCell ref="E262:F262"/>
    <mergeCell ref="E263:F263"/>
    <mergeCell ref="E264:F264"/>
    <mergeCell ref="E265:F265"/>
    <mergeCell ref="E254:F254"/>
    <mergeCell ref="E255:F255"/>
    <mergeCell ref="E256:F256"/>
    <mergeCell ref="E257:F257"/>
    <mergeCell ref="E258:F258"/>
    <mergeCell ref="E259:F259"/>
    <mergeCell ref="E248:F248"/>
    <mergeCell ref="E249:F249"/>
    <mergeCell ref="E250:F250"/>
    <mergeCell ref="E251:F251"/>
    <mergeCell ref="E252:F252"/>
    <mergeCell ref="E253:F253"/>
    <mergeCell ref="E242:F242"/>
    <mergeCell ref="E243:F243"/>
    <mergeCell ref="E244:F244"/>
    <mergeCell ref="E245:F245"/>
    <mergeCell ref="E246:F246"/>
    <mergeCell ref="E247:F247"/>
    <mergeCell ref="E236:F236"/>
    <mergeCell ref="E237:F237"/>
    <mergeCell ref="E238:F238"/>
    <mergeCell ref="E239:F239"/>
    <mergeCell ref="E240:F240"/>
    <mergeCell ref="E241:F241"/>
    <mergeCell ref="E230:F230"/>
    <mergeCell ref="E231:F231"/>
    <mergeCell ref="E232:F232"/>
    <mergeCell ref="E233:F233"/>
    <mergeCell ref="E234:F234"/>
    <mergeCell ref="E235:F235"/>
    <mergeCell ref="E224:F224"/>
    <mergeCell ref="E225:F225"/>
    <mergeCell ref="E226:F226"/>
    <mergeCell ref="E227:F227"/>
    <mergeCell ref="E228:F228"/>
    <mergeCell ref="E229:F229"/>
    <mergeCell ref="E218:F218"/>
    <mergeCell ref="E219:F219"/>
    <mergeCell ref="E220:F220"/>
    <mergeCell ref="E221:F221"/>
    <mergeCell ref="E222:F222"/>
    <mergeCell ref="E223:F223"/>
    <mergeCell ref="E212:F212"/>
    <mergeCell ref="E213:F213"/>
    <mergeCell ref="E214:F214"/>
    <mergeCell ref="E215:F215"/>
    <mergeCell ref="E216:F216"/>
    <mergeCell ref="E217:F217"/>
    <mergeCell ref="E206:F206"/>
    <mergeCell ref="E207:F207"/>
    <mergeCell ref="E208:F208"/>
    <mergeCell ref="E209:F209"/>
    <mergeCell ref="E210:F210"/>
    <mergeCell ref="E211:F211"/>
    <mergeCell ref="E200:F200"/>
    <mergeCell ref="E201:F201"/>
    <mergeCell ref="E202:F202"/>
    <mergeCell ref="E203:F203"/>
    <mergeCell ref="E204:F204"/>
    <mergeCell ref="E205:F205"/>
    <mergeCell ref="E194:F194"/>
    <mergeCell ref="E195:F195"/>
    <mergeCell ref="E196:F196"/>
    <mergeCell ref="E197:F197"/>
    <mergeCell ref="E198:F198"/>
    <mergeCell ref="E199:F199"/>
    <mergeCell ref="E188:F188"/>
    <mergeCell ref="E189:F189"/>
    <mergeCell ref="E190:F190"/>
    <mergeCell ref="E191:F191"/>
    <mergeCell ref="E192:F192"/>
    <mergeCell ref="E193:F193"/>
    <mergeCell ref="E182:F182"/>
    <mergeCell ref="E183:F183"/>
    <mergeCell ref="E184:F184"/>
    <mergeCell ref="E185:F185"/>
    <mergeCell ref="E186:F186"/>
    <mergeCell ref="E187:F187"/>
    <mergeCell ref="E176:F176"/>
    <mergeCell ref="E177:F177"/>
    <mergeCell ref="E178:F178"/>
    <mergeCell ref="E179:F179"/>
    <mergeCell ref="E180:F180"/>
    <mergeCell ref="E181:F181"/>
    <mergeCell ref="E170:F170"/>
    <mergeCell ref="E171:F171"/>
    <mergeCell ref="E172:F172"/>
    <mergeCell ref="E173:F173"/>
    <mergeCell ref="E174:F174"/>
    <mergeCell ref="E175:F175"/>
    <mergeCell ref="E164:F164"/>
    <mergeCell ref="E165:F165"/>
    <mergeCell ref="E166:F166"/>
    <mergeCell ref="E167:F167"/>
    <mergeCell ref="E168:F168"/>
    <mergeCell ref="E169:F169"/>
    <mergeCell ref="E158:F158"/>
    <mergeCell ref="E159:F159"/>
    <mergeCell ref="E160:F160"/>
    <mergeCell ref="E161:F161"/>
    <mergeCell ref="E162:F162"/>
    <mergeCell ref="E163:F163"/>
    <mergeCell ref="E152:F152"/>
    <mergeCell ref="E153:F153"/>
    <mergeCell ref="E154:F154"/>
    <mergeCell ref="E155:F155"/>
    <mergeCell ref="E156:F156"/>
    <mergeCell ref="E157:F157"/>
    <mergeCell ref="E146:F146"/>
    <mergeCell ref="E147:F147"/>
    <mergeCell ref="E148:F148"/>
    <mergeCell ref="E149:F149"/>
    <mergeCell ref="E150:F150"/>
    <mergeCell ref="E151:F151"/>
    <mergeCell ref="E140:F140"/>
    <mergeCell ref="E141:F141"/>
    <mergeCell ref="E142:F142"/>
    <mergeCell ref="E143:F143"/>
    <mergeCell ref="E144:F144"/>
    <mergeCell ref="E145:F145"/>
    <mergeCell ref="E134:F134"/>
    <mergeCell ref="E135:F135"/>
    <mergeCell ref="E136:F136"/>
    <mergeCell ref="E137:F137"/>
    <mergeCell ref="E138:F138"/>
    <mergeCell ref="E139:F139"/>
    <mergeCell ref="E128:F128"/>
    <mergeCell ref="E129:F129"/>
    <mergeCell ref="E130:F130"/>
    <mergeCell ref="E131:F131"/>
    <mergeCell ref="E132:F132"/>
    <mergeCell ref="E133:F133"/>
    <mergeCell ref="E122:F122"/>
    <mergeCell ref="E123:F123"/>
    <mergeCell ref="E124:F124"/>
    <mergeCell ref="E125:F125"/>
    <mergeCell ref="E126:F126"/>
    <mergeCell ref="E127:F127"/>
    <mergeCell ref="E116:F116"/>
    <mergeCell ref="E117:F117"/>
    <mergeCell ref="E118:F118"/>
    <mergeCell ref="E119:F119"/>
    <mergeCell ref="E120:F120"/>
    <mergeCell ref="E121:F121"/>
    <mergeCell ref="E110:F110"/>
    <mergeCell ref="E111:F111"/>
    <mergeCell ref="E112:F112"/>
    <mergeCell ref="E113:F113"/>
    <mergeCell ref="E114:F114"/>
    <mergeCell ref="E115:F115"/>
    <mergeCell ref="E104:F104"/>
    <mergeCell ref="E105:F105"/>
    <mergeCell ref="E106:F106"/>
    <mergeCell ref="E107:F107"/>
    <mergeCell ref="E108:F108"/>
    <mergeCell ref="E109:F109"/>
    <mergeCell ref="E98:F98"/>
    <mergeCell ref="E99:F99"/>
    <mergeCell ref="E100:F100"/>
    <mergeCell ref="E101:F101"/>
    <mergeCell ref="E102:F102"/>
    <mergeCell ref="E103:F103"/>
    <mergeCell ref="E92:F92"/>
    <mergeCell ref="E93:F93"/>
    <mergeCell ref="E94:F94"/>
    <mergeCell ref="E95:F95"/>
    <mergeCell ref="E96:F96"/>
    <mergeCell ref="E97:F97"/>
    <mergeCell ref="E86:F86"/>
    <mergeCell ref="E87:F87"/>
    <mergeCell ref="E88:F88"/>
    <mergeCell ref="E89:F89"/>
    <mergeCell ref="E90:F90"/>
    <mergeCell ref="E91:F91"/>
    <mergeCell ref="E80:F80"/>
    <mergeCell ref="E81:F81"/>
    <mergeCell ref="E82:F82"/>
    <mergeCell ref="E83:F83"/>
    <mergeCell ref="E84:F84"/>
    <mergeCell ref="E85:F85"/>
    <mergeCell ref="E74:F74"/>
    <mergeCell ref="E75:F75"/>
    <mergeCell ref="E76:F76"/>
    <mergeCell ref="E77:F77"/>
    <mergeCell ref="E78:F78"/>
    <mergeCell ref="E79:F79"/>
    <mergeCell ref="E68:F68"/>
    <mergeCell ref="E69:F69"/>
    <mergeCell ref="E70:F70"/>
    <mergeCell ref="E71:F71"/>
    <mergeCell ref="E72:F72"/>
    <mergeCell ref="E73:F73"/>
    <mergeCell ref="E62:F62"/>
    <mergeCell ref="E63:F63"/>
    <mergeCell ref="E64:F64"/>
    <mergeCell ref="E65:F65"/>
    <mergeCell ref="E66:F66"/>
    <mergeCell ref="E67:F67"/>
    <mergeCell ref="E56:F56"/>
    <mergeCell ref="E57:F57"/>
    <mergeCell ref="E58:F58"/>
    <mergeCell ref="E59:F59"/>
    <mergeCell ref="E60:F60"/>
    <mergeCell ref="E61:F61"/>
    <mergeCell ref="E50:F50"/>
    <mergeCell ref="E51:F51"/>
    <mergeCell ref="E52:F52"/>
    <mergeCell ref="E53:F53"/>
    <mergeCell ref="E54:F54"/>
    <mergeCell ref="E55:F55"/>
    <mergeCell ref="E44:F44"/>
    <mergeCell ref="E45:F45"/>
    <mergeCell ref="E46:F46"/>
    <mergeCell ref="E47:F47"/>
    <mergeCell ref="E48:F48"/>
    <mergeCell ref="E49:F49"/>
    <mergeCell ref="E38:F38"/>
    <mergeCell ref="E39:F39"/>
    <mergeCell ref="E40:F40"/>
    <mergeCell ref="E41:F41"/>
    <mergeCell ref="E42:F42"/>
    <mergeCell ref="E43:F43"/>
    <mergeCell ref="E32:F32"/>
    <mergeCell ref="E33:F33"/>
    <mergeCell ref="E34:F34"/>
    <mergeCell ref="E35:F35"/>
    <mergeCell ref="E36:F36"/>
    <mergeCell ref="E37:F37"/>
    <mergeCell ref="E26:F26"/>
    <mergeCell ref="E27:F27"/>
    <mergeCell ref="E28:F28"/>
    <mergeCell ref="E29:F29"/>
    <mergeCell ref="E30:F30"/>
    <mergeCell ref="E31:F31"/>
    <mergeCell ref="E20:F20"/>
    <mergeCell ref="E21:F21"/>
    <mergeCell ref="E22:F22"/>
    <mergeCell ref="E23:F23"/>
    <mergeCell ref="E24:F24"/>
    <mergeCell ref="E25:F25"/>
    <mergeCell ref="E14:F14"/>
    <mergeCell ref="E15:F15"/>
    <mergeCell ref="E16:F16"/>
    <mergeCell ref="E17:F17"/>
    <mergeCell ref="E18:F18"/>
    <mergeCell ref="E19:F19"/>
    <mergeCell ref="E8:F8"/>
    <mergeCell ref="E9:F9"/>
    <mergeCell ref="E10:F10"/>
    <mergeCell ref="E11:F11"/>
    <mergeCell ref="E12:F12"/>
    <mergeCell ref="E13:F13"/>
    <mergeCell ref="N5:N6"/>
    <mergeCell ref="O5:O6"/>
    <mergeCell ref="A1:O1"/>
    <mergeCell ref="G5:K5"/>
    <mergeCell ref="D5:F5"/>
    <mergeCell ref="C2:D2"/>
    <mergeCell ref="A5:A6"/>
    <mergeCell ref="B5:B6"/>
    <mergeCell ref="C5:C6"/>
    <mergeCell ref="E6:F6"/>
    <mergeCell ref="E7:F7"/>
    <mergeCell ref="F2:H2"/>
    <mergeCell ref="G4:H4"/>
  </mergeCells>
  <conditionalFormatting sqref="F303:F1048576 F1:F3 F5 D4:E4">
    <cfRule type="cellIs" priority="4" operator="equal">
      <formula>"รหัสไม่ถูกต้อง"</formula>
    </cfRule>
  </conditionalFormatting>
  <conditionalFormatting sqref="E7:E302 F7 E9:F302">
    <cfRule type="cellIs" dxfId="0" priority="1" operator="equal">
      <formula>"รหัสไม่ถูกต้อง"</formula>
    </cfRule>
  </conditionalFormatting>
  <dataValidations count="1">
    <dataValidation type="list" allowBlank="1" showInputMessage="1" showErrorMessage="1" sqref="L7:L302">
      <formula1>$P$7:$P$9</formula1>
    </dataValidation>
  </dataValidations>
  <pageMargins left="0.15748031496062992" right="0.15748031496062992" top="0.74803149606299213" bottom="0.74803149606299213" header="0.31496062992125984" footer="0.31496062992125984"/>
  <pageSetup paperSize="9" orientation="landscape" horizontalDpi="4294967293" verticalDpi="4294967293" r:id="rId1"/>
  <ignoredErrors>
    <ignoredError sqref="C4 E4 G4 E7:F7 E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F15"/>
  <sheetViews>
    <sheetView zoomScale="85" zoomScaleNormal="85" workbookViewId="0">
      <selection activeCell="B19" sqref="B19"/>
    </sheetView>
  </sheetViews>
  <sheetFormatPr defaultColWidth="9" defaultRowHeight="24.75" customHeight="1"/>
  <cols>
    <col min="1" max="1" width="9" style="1"/>
    <col min="2" max="2" width="35.375" style="1" customWidth="1"/>
    <col min="3" max="3" width="14.375" style="2" customWidth="1"/>
    <col min="4" max="16384" width="9" style="1"/>
  </cols>
  <sheetData>
    <row r="2" spans="2:6" ht="24.75" customHeight="1">
      <c r="B2" s="4" t="s">
        <v>121</v>
      </c>
      <c r="C2" s="5" t="s">
        <v>120</v>
      </c>
    </row>
    <row r="3" spans="2:6" ht="24.75" customHeight="1">
      <c r="B3" s="6" t="s">
        <v>11</v>
      </c>
      <c r="C3" s="7">
        <v>11</v>
      </c>
    </row>
    <row r="4" spans="2:6" ht="24.75" customHeight="1">
      <c r="B4" s="8" t="s">
        <v>12</v>
      </c>
      <c r="C4" s="9">
        <v>12</v>
      </c>
    </row>
    <row r="5" spans="2:6" ht="24.75" customHeight="1">
      <c r="B5" s="6" t="s">
        <v>13</v>
      </c>
      <c r="C5" s="7">
        <v>13</v>
      </c>
    </row>
    <row r="6" spans="2:6" ht="24.75" customHeight="1">
      <c r="B6" s="8" t="s">
        <v>14</v>
      </c>
      <c r="C6" s="9">
        <v>14</v>
      </c>
    </row>
    <row r="7" spans="2:6" ht="24.75" customHeight="1">
      <c r="B7" s="6" t="s">
        <v>6</v>
      </c>
      <c r="C7" s="7">
        <v>15</v>
      </c>
    </row>
    <row r="8" spans="2:6" ht="24.75" customHeight="1">
      <c r="B8" s="8" t="s">
        <v>15</v>
      </c>
      <c r="C8" s="9">
        <v>21</v>
      </c>
    </row>
    <row r="9" spans="2:6" ht="24.75" customHeight="1">
      <c r="B9" s="6" t="s">
        <v>16</v>
      </c>
      <c r="C9" s="7">
        <v>22</v>
      </c>
      <c r="F9" s="3"/>
    </row>
    <row r="10" spans="2:6" ht="24.75" customHeight="1">
      <c r="B10" s="8" t="s">
        <v>17</v>
      </c>
      <c r="C10" s="9">
        <v>23</v>
      </c>
    </row>
    <row r="11" spans="2:6" ht="24.75" customHeight="1">
      <c r="B11" s="6" t="s">
        <v>18</v>
      </c>
      <c r="C11" s="7">
        <v>24</v>
      </c>
    </row>
    <row r="12" spans="2:6" ht="24.75" customHeight="1">
      <c r="B12" s="8" t="s">
        <v>19</v>
      </c>
      <c r="C12" s="9">
        <v>25</v>
      </c>
    </row>
    <row r="13" spans="2:6" ht="24.75" customHeight="1">
      <c r="B13" s="6" t="s">
        <v>7</v>
      </c>
      <c r="C13" s="7">
        <v>31</v>
      </c>
    </row>
    <row r="14" spans="2:6" ht="24.75" customHeight="1">
      <c r="B14" s="8" t="s">
        <v>20</v>
      </c>
      <c r="C14" s="9">
        <v>41</v>
      </c>
    </row>
    <row r="15" spans="2:6" ht="24.75" customHeight="1">
      <c r="B15" s="6" t="s">
        <v>8</v>
      </c>
      <c r="C15" s="7">
        <v>51</v>
      </c>
    </row>
  </sheetData>
  <sheetProtection password="CF7A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4"/>
  <sheetViews>
    <sheetView workbookViewId="0">
      <selection activeCell="M2" sqref="M2"/>
    </sheetView>
  </sheetViews>
  <sheetFormatPr defaultColWidth="9" defaultRowHeight="24"/>
  <cols>
    <col min="1" max="1" width="5.375" style="10" customWidth="1"/>
    <col min="2" max="2" width="13.875" style="10" customWidth="1"/>
    <col min="3" max="3" width="8" style="10" customWidth="1"/>
    <col min="4" max="4" width="16.125" style="25" customWidth="1"/>
    <col min="5" max="5" width="14.125" style="25" customWidth="1"/>
    <col min="6" max="8" width="10.875" style="14" customWidth="1"/>
    <col min="9" max="11" width="11.375" style="10" customWidth="1"/>
    <col min="12" max="12" width="12.25" style="10" customWidth="1"/>
    <col min="13" max="16384" width="9" style="10"/>
  </cols>
  <sheetData>
    <row r="1" spans="1:13" ht="30" customHeight="1">
      <c r="A1" s="117" t="s">
        <v>111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"/>
    </row>
    <row r="2" spans="1:13" ht="12" customHeight="1">
      <c r="B2" s="12"/>
      <c r="C2" s="12"/>
      <c r="D2" s="13"/>
      <c r="E2" s="13"/>
    </row>
    <row r="3" spans="1:13" ht="26.25" customHeight="1">
      <c r="A3" s="129" t="s">
        <v>1</v>
      </c>
      <c r="B3" s="130" t="s">
        <v>0</v>
      </c>
      <c r="C3" s="133" t="s">
        <v>23</v>
      </c>
      <c r="D3" s="118" t="s">
        <v>22</v>
      </c>
      <c r="E3" s="119"/>
      <c r="F3" s="120"/>
      <c r="G3" s="128" t="s">
        <v>104</v>
      </c>
      <c r="H3" s="128"/>
      <c r="I3" s="128"/>
      <c r="J3" s="127" t="s">
        <v>110</v>
      </c>
      <c r="K3" s="127"/>
      <c r="L3" s="127"/>
    </row>
    <row r="4" spans="1:13" ht="42" customHeight="1">
      <c r="A4" s="129"/>
      <c r="B4" s="131"/>
      <c r="C4" s="134"/>
      <c r="D4" s="124" t="s">
        <v>105</v>
      </c>
      <c r="E4" s="124" t="s">
        <v>106</v>
      </c>
      <c r="F4" s="121" t="s">
        <v>100</v>
      </c>
      <c r="G4" s="128" t="s">
        <v>102</v>
      </c>
      <c r="H4" s="128" t="s">
        <v>103</v>
      </c>
      <c r="I4" s="128" t="s">
        <v>101</v>
      </c>
      <c r="J4" s="127" t="s">
        <v>107</v>
      </c>
      <c r="K4" s="127" t="s">
        <v>108</v>
      </c>
      <c r="L4" s="127" t="s">
        <v>109</v>
      </c>
    </row>
    <row r="5" spans="1:13">
      <c r="A5" s="129"/>
      <c r="B5" s="131"/>
      <c r="C5" s="134"/>
      <c r="D5" s="125"/>
      <c r="E5" s="125"/>
      <c r="F5" s="122"/>
      <c r="G5" s="128"/>
      <c r="H5" s="128"/>
      <c r="I5" s="128"/>
      <c r="J5" s="127"/>
      <c r="K5" s="127"/>
      <c r="L5" s="127"/>
    </row>
    <row r="6" spans="1:13">
      <c r="A6" s="129"/>
      <c r="B6" s="132"/>
      <c r="C6" s="135"/>
      <c r="D6" s="126"/>
      <c r="E6" s="126"/>
      <c r="F6" s="123"/>
      <c r="G6" s="128"/>
      <c r="H6" s="128"/>
      <c r="I6" s="128"/>
      <c r="J6" s="127"/>
      <c r="K6" s="127"/>
      <c r="L6" s="127"/>
    </row>
    <row r="7" spans="1:13">
      <c r="A7" s="15">
        <v>1</v>
      </c>
      <c r="B7" s="16" t="s">
        <v>24</v>
      </c>
      <c r="C7" s="17">
        <v>8</v>
      </c>
      <c r="D7" s="38">
        <v>93</v>
      </c>
      <c r="E7" s="38">
        <v>20</v>
      </c>
      <c r="F7" s="39">
        <f t="shared" ref="F7:F38" si="0">D7+E7</f>
        <v>113</v>
      </c>
      <c r="G7" s="48">
        <f>D7*5</f>
        <v>465</v>
      </c>
      <c r="H7" s="48">
        <f>E7*5</f>
        <v>100</v>
      </c>
      <c r="I7" s="32">
        <f>F7*5</f>
        <v>565</v>
      </c>
      <c r="J7" s="51">
        <f>D7*26</f>
        <v>2418</v>
      </c>
      <c r="K7" s="51">
        <f>E7*26</f>
        <v>520</v>
      </c>
      <c r="L7" s="35">
        <f>F7*26</f>
        <v>2938</v>
      </c>
    </row>
    <row r="8" spans="1:13">
      <c r="A8" s="18">
        <v>2</v>
      </c>
      <c r="B8" s="19" t="s">
        <v>25</v>
      </c>
      <c r="C8" s="20">
        <v>13</v>
      </c>
      <c r="D8" s="40">
        <v>173</v>
      </c>
      <c r="E8" s="40">
        <v>23</v>
      </c>
      <c r="F8" s="41">
        <f t="shared" si="0"/>
        <v>196</v>
      </c>
      <c r="G8" s="49">
        <f t="shared" ref="G8:G71" si="1">D8*5</f>
        <v>865</v>
      </c>
      <c r="H8" s="49">
        <f t="shared" ref="H8:H71" si="2">E8*5</f>
        <v>115</v>
      </c>
      <c r="I8" s="33">
        <f t="shared" ref="I8:I71" si="3">F8*5</f>
        <v>980</v>
      </c>
      <c r="J8" s="52">
        <f t="shared" ref="J8:J71" si="4">D8*26</f>
        <v>4498</v>
      </c>
      <c r="K8" s="52">
        <f t="shared" ref="K8:K71" si="5">E8*26</f>
        <v>598</v>
      </c>
      <c r="L8" s="36">
        <f t="shared" ref="L8:L71" si="6">F8*26</f>
        <v>5096</v>
      </c>
    </row>
    <row r="9" spans="1:13">
      <c r="A9" s="18">
        <v>3</v>
      </c>
      <c r="B9" s="19" t="s">
        <v>26</v>
      </c>
      <c r="C9" s="20">
        <v>18</v>
      </c>
      <c r="D9" s="40">
        <v>368</v>
      </c>
      <c r="E9" s="40">
        <v>80</v>
      </c>
      <c r="F9" s="41">
        <f t="shared" si="0"/>
        <v>448</v>
      </c>
      <c r="G9" s="49">
        <f t="shared" si="1"/>
        <v>1840</v>
      </c>
      <c r="H9" s="49">
        <f t="shared" si="2"/>
        <v>400</v>
      </c>
      <c r="I9" s="33">
        <f t="shared" si="3"/>
        <v>2240</v>
      </c>
      <c r="J9" s="52">
        <f t="shared" si="4"/>
        <v>9568</v>
      </c>
      <c r="K9" s="52">
        <f t="shared" si="5"/>
        <v>2080</v>
      </c>
      <c r="L9" s="36">
        <f t="shared" si="6"/>
        <v>11648</v>
      </c>
    </row>
    <row r="10" spans="1:13">
      <c r="A10" s="18">
        <v>4</v>
      </c>
      <c r="B10" s="19" t="s">
        <v>27</v>
      </c>
      <c r="C10" s="20">
        <v>11</v>
      </c>
      <c r="D10" s="40">
        <v>217</v>
      </c>
      <c r="E10" s="42">
        <v>58</v>
      </c>
      <c r="F10" s="41">
        <f t="shared" si="0"/>
        <v>275</v>
      </c>
      <c r="G10" s="49">
        <f t="shared" si="1"/>
        <v>1085</v>
      </c>
      <c r="H10" s="49">
        <f t="shared" si="2"/>
        <v>290</v>
      </c>
      <c r="I10" s="33">
        <f t="shared" si="3"/>
        <v>1375</v>
      </c>
      <c r="J10" s="52">
        <f t="shared" si="4"/>
        <v>5642</v>
      </c>
      <c r="K10" s="52">
        <f t="shared" si="5"/>
        <v>1508</v>
      </c>
      <c r="L10" s="36">
        <f t="shared" si="6"/>
        <v>7150</v>
      </c>
    </row>
    <row r="11" spans="1:13">
      <c r="A11" s="18">
        <v>5</v>
      </c>
      <c r="B11" s="19" t="s">
        <v>28</v>
      </c>
      <c r="C11" s="20">
        <v>26</v>
      </c>
      <c r="D11" s="40">
        <v>369</v>
      </c>
      <c r="E11" s="40">
        <v>141</v>
      </c>
      <c r="F11" s="41">
        <f t="shared" si="0"/>
        <v>510</v>
      </c>
      <c r="G11" s="49">
        <f t="shared" si="1"/>
        <v>1845</v>
      </c>
      <c r="H11" s="49">
        <f t="shared" si="2"/>
        <v>705</v>
      </c>
      <c r="I11" s="33">
        <f t="shared" si="3"/>
        <v>2550</v>
      </c>
      <c r="J11" s="52">
        <f t="shared" si="4"/>
        <v>9594</v>
      </c>
      <c r="K11" s="52">
        <f t="shared" si="5"/>
        <v>3666</v>
      </c>
      <c r="L11" s="36">
        <f t="shared" si="6"/>
        <v>13260</v>
      </c>
    </row>
    <row r="12" spans="1:13">
      <c r="A12" s="18">
        <v>6</v>
      </c>
      <c r="B12" s="19" t="s">
        <v>29</v>
      </c>
      <c r="C12" s="20">
        <v>10</v>
      </c>
      <c r="D12" s="40">
        <v>152</v>
      </c>
      <c r="E12" s="40">
        <v>17</v>
      </c>
      <c r="F12" s="41">
        <f t="shared" si="0"/>
        <v>169</v>
      </c>
      <c r="G12" s="49">
        <f t="shared" si="1"/>
        <v>760</v>
      </c>
      <c r="H12" s="49">
        <f t="shared" si="2"/>
        <v>85</v>
      </c>
      <c r="I12" s="33">
        <f t="shared" si="3"/>
        <v>845</v>
      </c>
      <c r="J12" s="52">
        <f t="shared" si="4"/>
        <v>3952</v>
      </c>
      <c r="K12" s="52">
        <f t="shared" si="5"/>
        <v>442</v>
      </c>
      <c r="L12" s="36">
        <f t="shared" si="6"/>
        <v>4394</v>
      </c>
    </row>
    <row r="13" spans="1:13">
      <c r="A13" s="18">
        <v>7</v>
      </c>
      <c r="B13" s="19" t="s">
        <v>30</v>
      </c>
      <c r="C13" s="20">
        <v>11</v>
      </c>
      <c r="D13" s="40">
        <v>201</v>
      </c>
      <c r="E13" s="40">
        <v>25</v>
      </c>
      <c r="F13" s="41">
        <f t="shared" si="0"/>
        <v>226</v>
      </c>
      <c r="G13" s="49">
        <f t="shared" si="1"/>
        <v>1005</v>
      </c>
      <c r="H13" s="49">
        <f t="shared" si="2"/>
        <v>125</v>
      </c>
      <c r="I13" s="33">
        <f t="shared" si="3"/>
        <v>1130</v>
      </c>
      <c r="J13" s="52">
        <f t="shared" si="4"/>
        <v>5226</v>
      </c>
      <c r="K13" s="52">
        <f t="shared" si="5"/>
        <v>650</v>
      </c>
      <c r="L13" s="36">
        <f t="shared" si="6"/>
        <v>5876</v>
      </c>
    </row>
    <row r="14" spans="1:13">
      <c r="A14" s="18">
        <v>8</v>
      </c>
      <c r="B14" s="19" t="s">
        <v>31</v>
      </c>
      <c r="C14" s="20">
        <v>11</v>
      </c>
      <c r="D14" s="40">
        <v>114</v>
      </c>
      <c r="E14" s="40">
        <v>16</v>
      </c>
      <c r="F14" s="41">
        <f t="shared" si="0"/>
        <v>130</v>
      </c>
      <c r="G14" s="49">
        <f t="shared" si="1"/>
        <v>570</v>
      </c>
      <c r="H14" s="49">
        <f t="shared" si="2"/>
        <v>80</v>
      </c>
      <c r="I14" s="33">
        <f t="shared" si="3"/>
        <v>650</v>
      </c>
      <c r="J14" s="52">
        <f t="shared" si="4"/>
        <v>2964</v>
      </c>
      <c r="K14" s="52">
        <f t="shared" si="5"/>
        <v>416</v>
      </c>
      <c r="L14" s="36">
        <f t="shared" si="6"/>
        <v>3380</v>
      </c>
    </row>
    <row r="15" spans="1:13">
      <c r="A15" s="18">
        <v>9</v>
      </c>
      <c r="B15" s="19" t="s">
        <v>32</v>
      </c>
      <c r="C15" s="20">
        <v>8</v>
      </c>
      <c r="D15" s="40">
        <v>193</v>
      </c>
      <c r="E15" s="40">
        <v>14</v>
      </c>
      <c r="F15" s="41">
        <f t="shared" si="0"/>
        <v>207</v>
      </c>
      <c r="G15" s="49">
        <f t="shared" si="1"/>
        <v>965</v>
      </c>
      <c r="H15" s="49">
        <f t="shared" si="2"/>
        <v>70</v>
      </c>
      <c r="I15" s="33">
        <f t="shared" si="3"/>
        <v>1035</v>
      </c>
      <c r="J15" s="52">
        <f t="shared" si="4"/>
        <v>5018</v>
      </c>
      <c r="K15" s="52">
        <f t="shared" si="5"/>
        <v>364</v>
      </c>
      <c r="L15" s="36">
        <f t="shared" si="6"/>
        <v>5382</v>
      </c>
    </row>
    <row r="16" spans="1:13">
      <c r="A16" s="18">
        <v>10</v>
      </c>
      <c r="B16" s="19" t="s">
        <v>33</v>
      </c>
      <c r="C16" s="20">
        <v>16</v>
      </c>
      <c r="D16" s="40">
        <v>177</v>
      </c>
      <c r="E16" s="40">
        <v>115</v>
      </c>
      <c r="F16" s="41">
        <f t="shared" si="0"/>
        <v>292</v>
      </c>
      <c r="G16" s="49">
        <f t="shared" si="1"/>
        <v>885</v>
      </c>
      <c r="H16" s="49">
        <f t="shared" si="2"/>
        <v>575</v>
      </c>
      <c r="I16" s="33">
        <f t="shared" si="3"/>
        <v>1460</v>
      </c>
      <c r="J16" s="52">
        <f t="shared" si="4"/>
        <v>4602</v>
      </c>
      <c r="K16" s="52">
        <f t="shared" si="5"/>
        <v>2990</v>
      </c>
      <c r="L16" s="36">
        <f t="shared" si="6"/>
        <v>7592</v>
      </c>
    </row>
    <row r="17" spans="1:12">
      <c r="A17" s="18">
        <v>11</v>
      </c>
      <c r="B17" s="19" t="s">
        <v>34</v>
      </c>
      <c r="C17" s="20">
        <v>8</v>
      </c>
      <c r="D17" s="40">
        <v>132</v>
      </c>
      <c r="E17" s="40">
        <v>53</v>
      </c>
      <c r="F17" s="41">
        <f t="shared" si="0"/>
        <v>185</v>
      </c>
      <c r="G17" s="49">
        <f t="shared" si="1"/>
        <v>660</v>
      </c>
      <c r="H17" s="49">
        <f t="shared" si="2"/>
        <v>265</v>
      </c>
      <c r="I17" s="33">
        <f t="shared" si="3"/>
        <v>925</v>
      </c>
      <c r="J17" s="52">
        <f t="shared" si="4"/>
        <v>3432</v>
      </c>
      <c r="K17" s="52">
        <f t="shared" si="5"/>
        <v>1378</v>
      </c>
      <c r="L17" s="36">
        <f t="shared" si="6"/>
        <v>4810</v>
      </c>
    </row>
    <row r="18" spans="1:12">
      <c r="A18" s="18">
        <v>12</v>
      </c>
      <c r="B18" s="19" t="s">
        <v>35</v>
      </c>
      <c r="C18" s="20">
        <v>18</v>
      </c>
      <c r="D18" s="40">
        <v>403</v>
      </c>
      <c r="E18" s="42">
        <v>92</v>
      </c>
      <c r="F18" s="41">
        <f t="shared" si="0"/>
        <v>495</v>
      </c>
      <c r="G18" s="49">
        <f t="shared" si="1"/>
        <v>2015</v>
      </c>
      <c r="H18" s="49">
        <f t="shared" si="2"/>
        <v>460</v>
      </c>
      <c r="I18" s="33">
        <f t="shared" si="3"/>
        <v>2475</v>
      </c>
      <c r="J18" s="52">
        <f t="shared" si="4"/>
        <v>10478</v>
      </c>
      <c r="K18" s="52">
        <f t="shared" si="5"/>
        <v>2392</v>
      </c>
      <c r="L18" s="36">
        <f t="shared" si="6"/>
        <v>12870</v>
      </c>
    </row>
    <row r="19" spans="1:12">
      <c r="A19" s="18">
        <v>13</v>
      </c>
      <c r="B19" s="19" t="s">
        <v>36</v>
      </c>
      <c r="C19" s="20">
        <v>25</v>
      </c>
      <c r="D19" s="40">
        <v>417</v>
      </c>
      <c r="E19" s="42">
        <v>109</v>
      </c>
      <c r="F19" s="41">
        <f t="shared" si="0"/>
        <v>526</v>
      </c>
      <c r="G19" s="49">
        <f t="shared" si="1"/>
        <v>2085</v>
      </c>
      <c r="H19" s="49">
        <f t="shared" si="2"/>
        <v>545</v>
      </c>
      <c r="I19" s="33">
        <f t="shared" si="3"/>
        <v>2630</v>
      </c>
      <c r="J19" s="52">
        <f t="shared" si="4"/>
        <v>10842</v>
      </c>
      <c r="K19" s="52">
        <f t="shared" si="5"/>
        <v>2834</v>
      </c>
      <c r="L19" s="36">
        <f t="shared" si="6"/>
        <v>13676</v>
      </c>
    </row>
    <row r="20" spans="1:12">
      <c r="A20" s="18">
        <v>14</v>
      </c>
      <c r="B20" s="19" t="s">
        <v>37</v>
      </c>
      <c r="C20" s="20">
        <v>10</v>
      </c>
      <c r="D20" s="40">
        <v>186</v>
      </c>
      <c r="E20" s="40">
        <v>47</v>
      </c>
      <c r="F20" s="41">
        <f t="shared" si="0"/>
        <v>233</v>
      </c>
      <c r="G20" s="49">
        <f t="shared" si="1"/>
        <v>930</v>
      </c>
      <c r="H20" s="49">
        <f t="shared" si="2"/>
        <v>235</v>
      </c>
      <c r="I20" s="33">
        <f t="shared" si="3"/>
        <v>1165</v>
      </c>
      <c r="J20" s="52">
        <f t="shared" si="4"/>
        <v>4836</v>
      </c>
      <c r="K20" s="52">
        <f t="shared" si="5"/>
        <v>1222</v>
      </c>
      <c r="L20" s="36">
        <f t="shared" si="6"/>
        <v>6058</v>
      </c>
    </row>
    <row r="21" spans="1:12">
      <c r="A21" s="18">
        <v>15</v>
      </c>
      <c r="B21" s="19" t="s">
        <v>38</v>
      </c>
      <c r="C21" s="20">
        <v>7</v>
      </c>
      <c r="D21" s="40">
        <v>62</v>
      </c>
      <c r="E21" s="40">
        <v>12</v>
      </c>
      <c r="F21" s="41">
        <f t="shared" si="0"/>
        <v>74</v>
      </c>
      <c r="G21" s="49">
        <f t="shared" si="1"/>
        <v>310</v>
      </c>
      <c r="H21" s="49">
        <f t="shared" si="2"/>
        <v>60</v>
      </c>
      <c r="I21" s="33">
        <f t="shared" si="3"/>
        <v>370</v>
      </c>
      <c r="J21" s="52">
        <f t="shared" si="4"/>
        <v>1612</v>
      </c>
      <c r="K21" s="52">
        <f t="shared" si="5"/>
        <v>312</v>
      </c>
      <c r="L21" s="36">
        <f t="shared" si="6"/>
        <v>1924</v>
      </c>
    </row>
    <row r="22" spans="1:12">
      <c r="A22" s="18">
        <v>16</v>
      </c>
      <c r="B22" s="19" t="s">
        <v>39</v>
      </c>
      <c r="C22" s="20">
        <v>9</v>
      </c>
      <c r="D22" s="40">
        <v>128</v>
      </c>
      <c r="E22" s="42">
        <v>41</v>
      </c>
      <c r="F22" s="41">
        <f t="shared" si="0"/>
        <v>169</v>
      </c>
      <c r="G22" s="49">
        <f t="shared" si="1"/>
        <v>640</v>
      </c>
      <c r="H22" s="49">
        <f t="shared" si="2"/>
        <v>205</v>
      </c>
      <c r="I22" s="33">
        <f t="shared" si="3"/>
        <v>845</v>
      </c>
      <c r="J22" s="52">
        <f t="shared" si="4"/>
        <v>3328</v>
      </c>
      <c r="K22" s="52">
        <f t="shared" si="5"/>
        <v>1066</v>
      </c>
      <c r="L22" s="36">
        <f t="shared" si="6"/>
        <v>4394</v>
      </c>
    </row>
    <row r="23" spans="1:12">
      <c r="A23" s="18">
        <v>17</v>
      </c>
      <c r="B23" s="19" t="s">
        <v>40</v>
      </c>
      <c r="C23" s="20">
        <v>4</v>
      </c>
      <c r="D23" s="40">
        <v>261</v>
      </c>
      <c r="E23" s="40">
        <v>0</v>
      </c>
      <c r="F23" s="41">
        <f t="shared" si="0"/>
        <v>261</v>
      </c>
      <c r="G23" s="49">
        <f t="shared" si="1"/>
        <v>1305</v>
      </c>
      <c r="H23" s="49">
        <f t="shared" si="2"/>
        <v>0</v>
      </c>
      <c r="I23" s="33">
        <f t="shared" si="3"/>
        <v>1305</v>
      </c>
      <c r="J23" s="52">
        <f t="shared" si="4"/>
        <v>6786</v>
      </c>
      <c r="K23" s="52">
        <f t="shared" si="5"/>
        <v>0</v>
      </c>
      <c r="L23" s="36">
        <f t="shared" si="6"/>
        <v>6786</v>
      </c>
    </row>
    <row r="24" spans="1:12">
      <c r="A24" s="18">
        <v>18</v>
      </c>
      <c r="B24" s="19" t="s">
        <v>41</v>
      </c>
      <c r="C24" s="20">
        <v>7</v>
      </c>
      <c r="D24" s="40">
        <v>85</v>
      </c>
      <c r="E24" s="40">
        <v>17</v>
      </c>
      <c r="F24" s="41">
        <f t="shared" si="0"/>
        <v>102</v>
      </c>
      <c r="G24" s="49">
        <f t="shared" si="1"/>
        <v>425</v>
      </c>
      <c r="H24" s="49">
        <f t="shared" si="2"/>
        <v>85</v>
      </c>
      <c r="I24" s="33">
        <f t="shared" si="3"/>
        <v>510</v>
      </c>
      <c r="J24" s="52">
        <f t="shared" si="4"/>
        <v>2210</v>
      </c>
      <c r="K24" s="52">
        <f t="shared" si="5"/>
        <v>442</v>
      </c>
      <c r="L24" s="36">
        <f t="shared" si="6"/>
        <v>2652</v>
      </c>
    </row>
    <row r="25" spans="1:12">
      <c r="A25" s="18">
        <v>19</v>
      </c>
      <c r="B25" s="19" t="s">
        <v>42</v>
      </c>
      <c r="C25" s="20">
        <v>12</v>
      </c>
      <c r="D25" s="40">
        <v>170</v>
      </c>
      <c r="E25" s="40">
        <v>75</v>
      </c>
      <c r="F25" s="41">
        <f t="shared" si="0"/>
        <v>245</v>
      </c>
      <c r="G25" s="49">
        <f t="shared" si="1"/>
        <v>850</v>
      </c>
      <c r="H25" s="49">
        <f t="shared" si="2"/>
        <v>375</v>
      </c>
      <c r="I25" s="33">
        <f t="shared" si="3"/>
        <v>1225</v>
      </c>
      <c r="J25" s="52">
        <f t="shared" si="4"/>
        <v>4420</v>
      </c>
      <c r="K25" s="52">
        <f t="shared" si="5"/>
        <v>1950</v>
      </c>
      <c r="L25" s="36">
        <f t="shared" si="6"/>
        <v>6370</v>
      </c>
    </row>
    <row r="26" spans="1:12">
      <c r="A26" s="18">
        <v>20</v>
      </c>
      <c r="B26" s="19" t="s">
        <v>43</v>
      </c>
      <c r="C26" s="20">
        <v>32</v>
      </c>
      <c r="D26" s="40">
        <v>511</v>
      </c>
      <c r="E26" s="40">
        <v>213</v>
      </c>
      <c r="F26" s="41">
        <f t="shared" si="0"/>
        <v>724</v>
      </c>
      <c r="G26" s="49">
        <f t="shared" si="1"/>
        <v>2555</v>
      </c>
      <c r="H26" s="49">
        <f t="shared" si="2"/>
        <v>1065</v>
      </c>
      <c r="I26" s="33">
        <f t="shared" si="3"/>
        <v>3620</v>
      </c>
      <c r="J26" s="52">
        <f t="shared" si="4"/>
        <v>13286</v>
      </c>
      <c r="K26" s="52">
        <f t="shared" si="5"/>
        <v>5538</v>
      </c>
      <c r="L26" s="36">
        <f t="shared" si="6"/>
        <v>18824</v>
      </c>
    </row>
    <row r="27" spans="1:12">
      <c r="A27" s="18">
        <v>21</v>
      </c>
      <c r="B27" s="19" t="s">
        <v>44</v>
      </c>
      <c r="C27" s="20">
        <v>23</v>
      </c>
      <c r="D27" s="40">
        <v>393</v>
      </c>
      <c r="E27" s="40">
        <v>87</v>
      </c>
      <c r="F27" s="41">
        <f t="shared" si="0"/>
        <v>480</v>
      </c>
      <c r="G27" s="49">
        <f t="shared" si="1"/>
        <v>1965</v>
      </c>
      <c r="H27" s="49">
        <f t="shared" si="2"/>
        <v>435</v>
      </c>
      <c r="I27" s="33">
        <f t="shared" si="3"/>
        <v>2400</v>
      </c>
      <c r="J27" s="52">
        <f t="shared" si="4"/>
        <v>10218</v>
      </c>
      <c r="K27" s="52">
        <f t="shared" si="5"/>
        <v>2262</v>
      </c>
      <c r="L27" s="36">
        <f t="shared" si="6"/>
        <v>12480</v>
      </c>
    </row>
    <row r="28" spans="1:12">
      <c r="A28" s="18">
        <v>22</v>
      </c>
      <c r="B28" s="19" t="s">
        <v>45</v>
      </c>
      <c r="C28" s="20">
        <v>15</v>
      </c>
      <c r="D28" s="40">
        <v>249</v>
      </c>
      <c r="E28" s="42">
        <v>92</v>
      </c>
      <c r="F28" s="41">
        <f t="shared" si="0"/>
        <v>341</v>
      </c>
      <c r="G28" s="49">
        <f t="shared" si="1"/>
        <v>1245</v>
      </c>
      <c r="H28" s="49">
        <f t="shared" si="2"/>
        <v>460</v>
      </c>
      <c r="I28" s="33">
        <f t="shared" si="3"/>
        <v>1705</v>
      </c>
      <c r="J28" s="52">
        <f t="shared" si="4"/>
        <v>6474</v>
      </c>
      <c r="K28" s="52">
        <f t="shared" si="5"/>
        <v>2392</v>
      </c>
      <c r="L28" s="36">
        <f t="shared" si="6"/>
        <v>8866</v>
      </c>
    </row>
    <row r="29" spans="1:12">
      <c r="A29" s="18">
        <v>23</v>
      </c>
      <c r="B29" s="19" t="s">
        <v>46</v>
      </c>
      <c r="C29" s="20">
        <v>6</v>
      </c>
      <c r="D29" s="40">
        <v>74</v>
      </c>
      <c r="E29" s="40">
        <v>13</v>
      </c>
      <c r="F29" s="41">
        <f t="shared" si="0"/>
        <v>87</v>
      </c>
      <c r="G29" s="49">
        <f t="shared" si="1"/>
        <v>370</v>
      </c>
      <c r="H29" s="49">
        <f t="shared" si="2"/>
        <v>65</v>
      </c>
      <c r="I29" s="33">
        <f t="shared" si="3"/>
        <v>435</v>
      </c>
      <c r="J29" s="52">
        <f t="shared" si="4"/>
        <v>1924</v>
      </c>
      <c r="K29" s="52">
        <f t="shared" si="5"/>
        <v>338</v>
      </c>
      <c r="L29" s="36">
        <f t="shared" si="6"/>
        <v>2262</v>
      </c>
    </row>
    <row r="30" spans="1:12">
      <c r="A30" s="18">
        <v>24</v>
      </c>
      <c r="B30" s="19" t="s">
        <v>47</v>
      </c>
      <c r="C30" s="20">
        <v>13</v>
      </c>
      <c r="D30" s="40">
        <v>128</v>
      </c>
      <c r="E30" s="40">
        <v>32</v>
      </c>
      <c r="F30" s="41">
        <f t="shared" si="0"/>
        <v>160</v>
      </c>
      <c r="G30" s="49">
        <f t="shared" si="1"/>
        <v>640</v>
      </c>
      <c r="H30" s="49">
        <f t="shared" si="2"/>
        <v>160</v>
      </c>
      <c r="I30" s="33">
        <f t="shared" si="3"/>
        <v>800</v>
      </c>
      <c r="J30" s="52">
        <f t="shared" si="4"/>
        <v>3328</v>
      </c>
      <c r="K30" s="52">
        <f t="shared" si="5"/>
        <v>832</v>
      </c>
      <c r="L30" s="36">
        <f t="shared" si="6"/>
        <v>4160</v>
      </c>
    </row>
    <row r="31" spans="1:12">
      <c r="A31" s="18">
        <v>25</v>
      </c>
      <c r="B31" s="19" t="s">
        <v>48</v>
      </c>
      <c r="C31" s="20">
        <v>15</v>
      </c>
      <c r="D31" s="40">
        <v>281</v>
      </c>
      <c r="E31" s="40">
        <v>47</v>
      </c>
      <c r="F31" s="41">
        <f t="shared" si="0"/>
        <v>328</v>
      </c>
      <c r="G31" s="49">
        <f t="shared" si="1"/>
        <v>1405</v>
      </c>
      <c r="H31" s="49">
        <f t="shared" si="2"/>
        <v>235</v>
      </c>
      <c r="I31" s="33">
        <f t="shared" si="3"/>
        <v>1640</v>
      </c>
      <c r="J31" s="52">
        <f t="shared" si="4"/>
        <v>7306</v>
      </c>
      <c r="K31" s="52">
        <f t="shared" si="5"/>
        <v>1222</v>
      </c>
      <c r="L31" s="36">
        <f t="shared" si="6"/>
        <v>8528</v>
      </c>
    </row>
    <row r="32" spans="1:12">
      <c r="A32" s="18">
        <v>26</v>
      </c>
      <c r="B32" s="19" t="s">
        <v>49</v>
      </c>
      <c r="C32" s="20">
        <v>8</v>
      </c>
      <c r="D32" s="40">
        <v>89</v>
      </c>
      <c r="E32" s="40">
        <v>45</v>
      </c>
      <c r="F32" s="41">
        <f t="shared" si="0"/>
        <v>134</v>
      </c>
      <c r="G32" s="49">
        <f t="shared" si="1"/>
        <v>445</v>
      </c>
      <c r="H32" s="49">
        <f t="shared" si="2"/>
        <v>225</v>
      </c>
      <c r="I32" s="33">
        <f t="shared" si="3"/>
        <v>670</v>
      </c>
      <c r="J32" s="52">
        <f t="shared" si="4"/>
        <v>2314</v>
      </c>
      <c r="K32" s="52">
        <f t="shared" si="5"/>
        <v>1170</v>
      </c>
      <c r="L32" s="36">
        <f t="shared" si="6"/>
        <v>3484</v>
      </c>
    </row>
    <row r="33" spans="1:12">
      <c r="A33" s="18">
        <v>27</v>
      </c>
      <c r="B33" s="19" t="s">
        <v>50</v>
      </c>
      <c r="C33" s="20">
        <v>23</v>
      </c>
      <c r="D33" s="40">
        <v>348</v>
      </c>
      <c r="E33" s="40">
        <v>159</v>
      </c>
      <c r="F33" s="41">
        <f t="shared" si="0"/>
        <v>507</v>
      </c>
      <c r="G33" s="49">
        <f t="shared" si="1"/>
        <v>1740</v>
      </c>
      <c r="H33" s="49">
        <f t="shared" si="2"/>
        <v>795</v>
      </c>
      <c r="I33" s="33">
        <f t="shared" si="3"/>
        <v>2535</v>
      </c>
      <c r="J33" s="52">
        <f t="shared" si="4"/>
        <v>9048</v>
      </c>
      <c r="K33" s="52">
        <f t="shared" si="5"/>
        <v>4134</v>
      </c>
      <c r="L33" s="36">
        <f t="shared" si="6"/>
        <v>13182</v>
      </c>
    </row>
    <row r="34" spans="1:12">
      <c r="A34" s="18">
        <v>28</v>
      </c>
      <c r="B34" s="19" t="s">
        <v>51</v>
      </c>
      <c r="C34" s="20">
        <v>7</v>
      </c>
      <c r="D34" s="40">
        <v>280</v>
      </c>
      <c r="E34" s="40">
        <v>0</v>
      </c>
      <c r="F34" s="41">
        <f t="shared" si="0"/>
        <v>280</v>
      </c>
      <c r="G34" s="49">
        <f t="shared" si="1"/>
        <v>1400</v>
      </c>
      <c r="H34" s="49">
        <f t="shared" si="2"/>
        <v>0</v>
      </c>
      <c r="I34" s="33">
        <f t="shared" si="3"/>
        <v>1400</v>
      </c>
      <c r="J34" s="52">
        <f t="shared" si="4"/>
        <v>7280</v>
      </c>
      <c r="K34" s="52">
        <f t="shared" si="5"/>
        <v>0</v>
      </c>
      <c r="L34" s="36">
        <f t="shared" si="6"/>
        <v>7280</v>
      </c>
    </row>
    <row r="35" spans="1:12">
      <c r="A35" s="18">
        <v>29</v>
      </c>
      <c r="B35" s="19" t="s">
        <v>52</v>
      </c>
      <c r="C35" s="20">
        <v>8</v>
      </c>
      <c r="D35" s="40">
        <v>97</v>
      </c>
      <c r="E35" s="40">
        <v>9</v>
      </c>
      <c r="F35" s="41">
        <f t="shared" si="0"/>
        <v>106</v>
      </c>
      <c r="G35" s="49">
        <f t="shared" si="1"/>
        <v>485</v>
      </c>
      <c r="H35" s="49">
        <f t="shared" si="2"/>
        <v>45</v>
      </c>
      <c r="I35" s="33">
        <f t="shared" si="3"/>
        <v>530</v>
      </c>
      <c r="J35" s="52">
        <f t="shared" si="4"/>
        <v>2522</v>
      </c>
      <c r="K35" s="52">
        <f t="shared" si="5"/>
        <v>234</v>
      </c>
      <c r="L35" s="36">
        <f t="shared" si="6"/>
        <v>2756</v>
      </c>
    </row>
    <row r="36" spans="1:12">
      <c r="A36" s="18">
        <v>30</v>
      </c>
      <c r="B36" s="19" t="s">
        <v>53</v>
      </c>
      <c r="C36" s="20">
        <v>7</v>
      </c>
      <c r="D36" s="40">
        <v>136</v>
      </c>
      <c r="E36" s="40">
        <v>9</v>
      </c>
      <c r="F36" s="41">
        <f t="shared" si="0"/>
        <v>145</v>
      </c>
      <c r="G36" s="49">
        <f t="shared" si="1"/>
        <v>680</v>
      </c>
      <c r="H36" s="49">
        <f t="shared" si="2"/>
        <v>45</v>
      </c>
      <c r="I36" s="33">
        <f t="shared" si="3"/>
        <v>725</v>
      </c>
      <c r="J36" s="52">
        <f t="shared" si="4"/>
        <v>3536</v>
      </c>
      <c r="K36" s="52">
        <f t="shared" si="5"/>
        <v>234</v>
      </c>
      <c r="L36" s="36">
        <f t="shared" si="6"/>
        <v>3770</v>
      </c>
    </row>
    <row r="37" spans="1:12">
      <c r="A37" s="18">
        <v>31</v>
      </c>
      <c r="B37" s="19" t="s">
        <v>54</v>
      </c>
      <c r="C37" s="20">
        <v>12</v>
      </c>
      <c r="D37" s="40">
        <v>86</v>
      </c>
      <c r="E37" s="40">
        <v>23</v>
      </c>
      <c r="F37" s="41">
        <f t="shared" si="0"/>
        <v>109</v>
      </c>
      <c r="G37" s="49">
        <f t="shared" si="1"/>
        <v>430</v>
      </c>
      <c r="H37" s="49">
        <f t="shared" si="2"/>
        <v>115</v>
      </c>
      <c r="I37" s="33">
        <f t="shared" si="3"/>
        <v>545</v>
      </c>
      <c r="J37" s="52">
        <f t="shared" si="4"/>
        <v>2236</v>
      </c>
      <c r="K37" s="52">
        <f t="shared" si="5"/>
        <v>598</v>
      </c>
      <c r="L37" s="36">
        <f t="shared" si="6"/>
        <v>2834</v>
      </c>
    </row>
    <row r="38" spans="1:12">
      <c r="A38" s="18">
        <v>32</v>
      </c>
      <c r="B38" s="19" t="s">
        <v>55</v>
      </c>
      <c r="C38" s="20">
        <v>16</v>
      </c>
      <c r="D38" s="40">
        <v>228</v>
      </c>
      <c r="E38" s="40">
        <v>10</v>
      </c>
      <c r="F38" s="41">
        <f t="shared" si="0"/>
        <v>238</v>
      </c>
      <c r="G38" s="49">
        <f t="shared" si="1"/>
        <v>1140</v>
      </c>
      <c r="H38" s="49">
        <f t="shared" si="2"/>
        <v>50</v>
      </c>
      <c r="I38" s="33">
        <f t="shared" si="3"/>
        <v>1190</v>
      </c>
      <c r="J38" s="52">
        <f t="shared" si="4"/>
        <v>5928</v>
      </c>
      <c r="K38" s="52">
        <f t="shared" si="5"/>
        <v>260</v>
      </c>
      <c r="L38" s="36">
        <f t="shared" si="6"/>
        <v>6188</v>
      </c>
    </row>
    <row r="39" spans="1:12">
      <c r="A39" s="18">
        <v>33</v>
      </c>
      <c r="B39" s="19" t="s">
        <v>56</v>
      </c>
      <c r="C39" s="20">
        <v>9</v>
      </c>
      <c r="D39" s="40">
        <v>160</v>
      </c>
      <c r="E39" s="40">
        <v>48</v>
      </c>
      <c r="F39" s="41">
        <f t="shared" ref="F39:F70" si="7">D39+E39</f>
        <v>208</v>
      </c>
      <c r="G39" s="49">
        <f t="shared" si="1"/>
        <v>800</v>
      </c>
      <c r="H39" s="49">
        <f t="shared" si="2"/>
        <v>240</v>
      </c>
      <c r="I39" s="33">
        <f t="shared" si="3"/>
        <v>1040</v>
      </c>
      <c r="J39" s="52">
        <f t="shared" si="4"/>
        <v>4160</v>
      </c>
      <c r="K39" s="52">
        <f t="shared" si="5"/>
        <v>1248</v>
      </c>
      <c r="L39" s="36">
        <f t="shared" si="6"/>
        <v>5408</v>
      </c>
    </row>
    <row r="40" spans="1:12">
      <c r="A40" s="18">
        <v>34</v>
      </c>
      <c r="B40" s="19" t="s">
        <v>57</v>
      </c>
      <c r="C40" s="20">
        <v>8</v>
      </c>
      <c r="D40" s="40">
        <v>203</v>
      </c>
      <c r="E40" s="40">
        <v>0</v>
      </c>
      <c r="F40" s="41">
        <f t="shared" si="7"/>
        <v>203</v>
      </c>
      <c r="G40" s="49">
        <f t="shared" si="1"/>
        <v>1015</v>
      </c>
      <c r="H40" s="49">
        <f t="shared" si="2"/>
        <v>0</v>
      </c>
      <c r="I40" s="33">
        <f t="shared" si="3"/>
        <v>1015</v>
      </c>
      <c r="J40" s="52">
        <f t="shared" si="4"/>
        <v>5278</v>
      </c>
      <c r="K40" s="52">
        <f t="shared" si="5"/>
        <v>0</v>
      </c>
      <c r="L40" s="36">
        <f t="shared" si="6"/>
        <v>5278</v>
      </c>
    </row>
    <row r="41" spans="1:12">
      <c r="A41" s="18">
        <v>35</v>
      </c>
      <c r="B41" s="19" t="s">
        <v>58</v>
      </c>
      <c r="C41" s="20">
        <v>11</v>
      </c>
      <c r="D41" s="40">
        <v>152</v>
      </c>
      <c r="E41" s="40">
        <v>47</v>
      </c>
      <c r="F41" s="41">
        <f t="shared" si="7"/>
        <v>199</v>
      </c>
      <c r="G41" s="49">
        <f t="shared" si="1"/>
        <v>760</v>
      </c>
      <c r="H41" s="49">
        <f t="shared" si="2"/>
        <v>235</v>
      </c>
      <c r="I41" s="33">
        <f t="shared" si="3"/>
        <v>995</v>
      </c>
      <c r="J41" s="52">
        <f t="shared" si="4"/>
        <v>3952</v>
      </c>
      <c r="K41" s="52">
        <f t="shared" si="5"/>
        <v>1222</v>
      </c>
      <c r="L41" s="36">
        <f t="shared" si="6"/>
        <v>5174</v>
      </c>
    </row>
    <row r="42" spans="1:12">
      <c r="A42" s="18">
        <v>36</v>
      </c>
      <c r="B42" s="19" t="s">
        <v>59</v>
      </c>
      <c r="C42" s="20">
        <v>12</v>
      </c>
      <c r="D42" s="40">
        <v>188</v>
      </c>
      <c r="E42" s="42">
        <v>58</v>
      </c>
      <c r="F42" s="41">
        <f t="shared" si="7"/>
        <v>246</v>
      </c>
      <c r="G42" s="49">
        <f t="shared" si="1"/>
        <v>940</v>
      </c>
      <c r="H42" s="49">
        <f t="shared" si="2"/>
        <v>290</v>
      </c>
      <c r="I42" s="33">
        <f t="shared" si="3"/>
        <v>1230</v>
      </c>
      <c r="J42" s="52">
        <f t="shared" si="4"/>
        <v>4888</v>
      </c>
      <c r="K42" s="52">
        <f t="shared" si="5"/>
        <v>1508</v>
      </c>
      <c r="L42" s="36">
        <f t="shared" si="6"/>
        <v>6396</v>
      </c>
    </row>
    <row r="43" spans="1:12">
      <c r="A43" s="18">
        <v>37</v>
      </c>
      <c r="B43" s="19" t="s">
        <v>60</v>
      </c>
      <c r="C43" s="20">
        <v>9</v>
      </c>
      <c r="D43" s="40">
        <v>248</v>
      </c>
      <c r="E43" s="42">
        <v>62</v>
      </c>
      <c r="F43" s="41">
        <f t="shared" si="7"/>
        <v>310</v>
      </c>
      <c r="G43" s="49">
        <f t="shared" si="1"/>
        <v>1240</v>
      </c>
      <c r="H43" s="49">
        <f t="shared" si="2"/>
        <v>310</v>
      </c>
      <c r="I43" s="33">
        <f t="shared" si="3"/>
        <v>1550</v>
      </c>
      <c r="J43" s="52">
        <f t="shared" si="4"/>
        <v>6448</v>
      </c>
      <c r="K43" s="52">
        <f t="shared" si="5"/>
        <v>1612</v>
      </c>
      <c r="L43" s="36">
        <f t="shared" si="6"/>
        <v>8060</v>
      </c>
    </row>
    <row r="44" spans="1:12">
      <c r="A44" s="18">
        <v>38</v>
      </c>
      <c r="B44" s="19" t="s">
        <v>61</v>
      </c>
      <c r="C44" s="20">
        <v>8</v>
      </c>
      <c r="D44" s="40">
        <v>144</v>
      </c>
      <c r="E44" s="40">
        <v>12</v>
      </c>
      <c r="F44" s="41">
        <f t="shared" si="7"/>
        <v>156</v>
      </c>
      <c r="G44" s="49">
        <f t="shared" si="1"/>
        <v>720</v>
      </c>
      <c r="H44" s="49">
        <f t="shared" si="2"/>
        <v>60</v>
      </c>
      <c r="I44" s="33">
        <f t="shared" si="3"/>
        <v>780</v>
      </c>
      <c r="J44" s="52">
        <f t="shared" si="4"/>
        <v>3744</v>
      </c>
      <c r="K44" s="52">
        <f t="shared" si="5"/>
        <v>312</v>
      </c>
      <c r="L44" s="36">
        <f t="shared" si="6"/>
        <v>4056</v>
      </c>
    </row>
    <row r="45" spans="1:12">
      <c r="A45" s="18">
        <v>39</v>
      </c>
      <c r="B45" s="19" t="s">
        <v>62</v>
      </c>
      <c r="C45" s="20">
        <v>11</v>
      </c>
      <c r="D45" s="40">
        <v>286</v>
      </c>
      <c r="E45" s="42">
        <v>90</v>
      </c>
      <c r="F45" s="41">
        <f t="shared" si="7"/>
        <v>376</v>
      </c>
      <c r="G45" s="49">
        <f t="shared" si="1"/>
        <v>1430</v>
      </c>
      <c r="H45" s="49">
        <f t="shared" si="2"/>
        <v>450</v>
      </c>
      <c r="I45" s="33">
        <f t="shared" si="3"/>
        <v>1880</v>
      </c>
      <c r="J45" s="52">
        <f t="shared" si="4"/>
        <v>7436</v>
      </c>
      <c r="K45" s="52">
        <f t="shared" si="5"/>
        <v>2340</v>
      </c>
      <c r="L45" s="36">
        <f t="shared" si="6"/>
        <v>9776</v>
      </c>
    </row>
    <row r="46" spans="1:12">
      <c r="A46" s="18">
        <v>40</v>
      </c>
      <c r="B46" s="19" t="s">
        <v>63</v>
      </c>
      <c r="C46" s="20">
        <v>8</v>
      </c>
      <c r="D46" s="40">
        <v>132</v>
      </c>
      <c r="E46" s="40">
        <v>47</v>
      </c>
      <c r="F46" s="41">
        <f t="shared" si="7"/>
        <v>179</v>
      </c>
      <c r="G46" s="49">
        <f t="shared" si="1"/>
        <v>660</v>
      </c>
      <c r="H46" s="49">
        <f t="shared" si="2"/>
        <v>235</v>
      </c>
      <c r="I46" s="33">
        <f t="shared" si="3"/>
        <v>895</v>
      </c>
      <c r="J46" s="52">
        <f t="shared" si="4"/>
        <v>3432</v>
      </c>
      <c r="K46" s="52">
        <f t="shared" si="5"/>
        <v>1222</v>
      </c>
      <c r="L46" s="36">
        <f t="shared" si="6"/>
        <v>4654</v>
      </c>
    </row>
    <row r="47" spans="1:12">
      <c r="A47" s="18">
        <v>41</v>
      </c>
      <c r="B47" s="19" t="s">
        <v>64</v>
      </c>
      <c r="C47" s="20">
        <v>3</v>
      </c>
      <c r="D47" s="40">
        <v>33</v>
      </c>
      <c r="E47" s="40">
        <v>0</v>
      </c>
      <c r="F47" s="41">
        <f t="shared" si="7"/>
        <v>33</v>
      </c>
      <c r="G47" s="49">
        <f t="shared" si="1"/>
        <v>165</v>
      </c>
      <c r="H47" s="49">
        <f t="shared" si="2"/>
        <v>0</v>
      </c>
      <c r="I47" s="33">
        <f t="shared" si="3"/>
        <v>165</v>
      </c>
      <c r="J47" s="52">
        <f t="shared" si="4"/>
        <v>858</v>
      </c>
      <c r="K47" s="52">
        <f t="shared" si="5"/>
        <v>0</v>
      </c>
      <c r="L47" s="36">
        <f t="shared" si="6"/>
        <v>858</v>
      </c>
    </row>
    <row r="48" spans="1:12">
      <c r="A48" s="18">
        <v>42</v>
      </c>
      <c r="B48" s="19" t="s">
        <v>65</v>
      </c>
      <c r="C48" s="20">
        <v>13</v>
      </c>
      <c r="D48" s="40">
        <v>258</v>
      </c>
      <c r="E48" s="40">
        <v>131</v>
      </c>
      <c r="F48" s="41">
        <f t="shared" si="7"/>
        <v>389</v>
      </c>
      <c r="G48" s="49">
        <f t="shared" si="1"/>
        <v>1290</v>
      </c>
      <c r="H48" s="49">
        <f t="shared" si="2"/>
        <v>655</v>
      </c>
      <c r="I48" s="33">
        <f t="shared" si="3"/>
        <v>1945</v>
      </c>
      <c r="J48" s="52">
        <f t="shared" si="4"/>
        <v>6708</v>
      </c>
      <c r="K48" s="52">
        <f t="shared" si="5"/>
        <v>3406</v>
      </c>
      <c r="L48" s="36">
        <f t="shared" si="6"/>
        <v>10114</v>
      </c>
    </row>
    <row r="49" spans="1:12">
      <c r="A49" s="18">
        <v>43</v>
      </c>
      <c r="B49" s="19" t="s">
        <v>66</v>
      </c>
      <c r="C49" s="20">
        <v>7</v>
      </c>
      <c r="D49" s="40">
        <v>116</v>
      </c>
      <c r="E49" s="40">
        <v>39</v>
      </c>
      <c r="F49" s="41">
        <f t="shared" si="7"/>
        <v>155</v>
      </c>
      <c r="G49" s="49">
        <f t="shared" si="1"/>
        <v>580</v>
      </c>
      <c r="H49" s="49">
        <f t="shared" si="2"/>
        <v>195</v>
      </c>
      <c r="I49" s="33">
        <f t="shared" si="3"/>
        <v>775</v>
      </c>
      <c r="J49" s="52">
        <f t="shared" si="4"/>
        <v>3016</v>
      </c>
      <c r="K49" s="52">
        <f t="shared" si="5"/>
        <v>1014</v>
      </c>
      <c r="L49" s="36">
        <f t="shared" si="6"/>
        <v>4030</v>
      </c>
    </row>
    <row r="50" spans="1:12">
      <c r="A50" s="18">
        <v>44</v>
      </c>
      <c r="B50" s="19" t="s">
        <v>67</v>
      </c>
      <c r="C50" s="20">
        <v>7</v>
      </c>
      <c r="D50" s="40">
        <v>99</v>
      </c>
      <c r="E50" s="42">
        <v>21</v>
      </c>
      <c r="F50" s="41">
        <f t="shared" si="7"/>
        <v>120</v>
      </c>
      <c r="G50" s="49">
        <f t="shared" si="1"/>
        <v>495</v>
      </c>
      <c r="H50" s="49">
        <f t="shared" si="2"/>
        <v>105</v>
      </c>
      <c r="I50" s="33">
        <f t="shared" si="3"/>
        <v>600</v>
      </c>
      <c r="J50" s="52">
        <f t="shared" si="4"/>
        <v>2574</v>
      </c>
      <c r="K50" s="52">
        <f t="shared" si="5"/>
        <v>546</v>
      </c>
      <c r="L50" s="36">
        <f t="shared" si="6"/>
        <v>3120</v>
      </c>
    </row>
    <row r="51" spans="1:12">
      <c r="A51" s="18">
        <v>45</v>
      </c>
      <c r="B51" s="19" t="s">
        <v>68</v>
      </c>
      <c r="C51" s="20">
        <v>9</v>
      </c>
      <c r="D51" s="40">
        <v>456</v>
      </c>
      <c r="E51" s="42">
        <v>17</v>
      </c>
      <c r="F51" s="41">
        <f t="shared" si="7"/>
        <v>473</v>
      </c>
      <c r="G51" s="49">
        <f t="shared" si="1"/>
        <v>2280</v>
      </c>
      <c r="H51" s="49">
        <f t="shared" si="2"/>
        <v>85</v>
      </c>
      <c r="I51" s="33">
        <f t="shared" si="3"/>
        <v>2365</v>
      </c>
      <c r="J51" s="52">
        <f t="shared" si="4"/>
        <v>11856</v>
      </c>
      <c r="K51" s="52">
        <f t="shared" si="5"/>
        <v>442</v>
      </c>
      <c r="L51" s="36">
        <f t="shared" si="6"/>
        <v>12298</v>
      </c>
    </row>
    <row r="52" spans="1:12">
      <c r="A52" s="18">
        <v>46</v>
      </c>
      <c r="B52" s="19" t="s">
        <v>69</v>
      </c>
      <c r="C52" s="20">
        <v>8</v>
      </c>
      <c r="D52" s="40">
        <v>65</v>
      </c>
      <c r="E52" s="40">
        <v>19</v>
      </c>
      <c r="F52" s="41">
        <f t="shared" si="7"/>
        <v>84</v>
      </c>
      <c r="G52" s="49">
        <f t="shared" si="1"/>
        <v>325</v>
      </c>
      <c r="H52" s="49">
        <f t="shared" si="2"/>
        <v>95</v>
      </c>
      <c r="I52" s="33">
        <f t="shared" si="3"/>
        <v>420</v>
      </c>
      <c r="J52" s="52">
        <f t="shared" si="4"/>
        <v>1690</v>
      </c>
      <c r="K52" s="52">
        <f t="shared" si="5"/>
        <v>494</v>
      </c>
      <c r="L52" s="36">
        <f t="shared" si="6"/>
        <v>2184</v>
      </c>
    </row>
    <row r="53" spans="1:12">
      <c r="A53" s="18">
        <v>47</v>
      </c>
      <c r="B53" s="19" t="s">
        <v>70</v>
      </c>
      <c r="C53" s="20">
        <v>20</v>
      </c>
      <c r="D53" s="40">
        <v>349</v>
      </c>
      <c r="E53" s="40">
        <v>153</v>
      </c>
      <c r="F53" s="41">
        <f t="shared" si="7"/>
        <v>502</v>
      </c>
      <c r="G53" s="49">
        <f t="shared" si="1"/>
        <v>1745</v>
      </c>
      <c r="H53" s="49">
        <f t="shared" si="2"/>
        <v>765</v>
      </c>
      <c r="I53" s="33">
        <f t="shared" si="3"/>
        <v>2510</v>
      </c>
      <c r="J53" s="52">
        <f t="shared" si="4"/>
        <v>9074</v>
      </c>
      <c r="K53" s="52">
        <f t="shared" si="5"/>
        <v>3978</v>
      </c>
      <c r="L53" s="36">
        <f t="shared" si="6"/>
        <v>13052</v>
      </c>
    </row>
    <row r="54" spans="1:12">
      <c r="A54" s="18">
        <v>48</v>
      </c>
      <c r="B54" s="19" t="s">
        <v>71</v>
      </c>
      <c r="C54" s="20">
        <v>5</v>
      </c>
      <c r="D54" s="40">
        <v>48</v>
      </c>
      <c r="E54" s="40">
        <v>12</v>
      </c>
      <c r="F54" s="41">
        <f t="shared" si="7"/>
        <v>60</v>
      </c>
      <c r="G54" s="49">
        <f t="shared" si="1"/>
        <v>240</v>
      </c>
      <c r="H54" s="49">
        <f t="shared" si="2"/>
        <v>60</v>
      </c>
      <c r="I54" s="33">
        <f t="shared" si="3"/>
        <v>300</v>
      </c>
      <c r="J54" s="52">
        <f t="shared" si="4"/>
        <v>1248</v>
      </c>
      <c r="K54" s="52">
        <f t="shared" si="5"/>
        <v>312</v>
      </c>
      <c r="L54" s="36">
        <f t="shared" si="6"/>
        <v>1560</v>
      </c>
    </row>
    <row r="55" spans="1:12">
      <c r="A55" s="18">
        <v>49</v>
      </c>
      <c r="B55" s="19" t="s">
        <v>72</v>
      </c>
      <c r="C55" s="20">
        <v>8</v>
      </c>
      <c r="D55" s="40">
        <v>101</v>
      </c>
      <c r="E55" s="40">
        <v>12</v>
      </c>
      <c r="F55" s="41">
        <f t="shared" si="7"/>
        <v>113</v>
      </c>
      <c r="G55" s="49">
        <f t="shared" si="1"/>
        <v>505</v>
      </c>
      <c r="H55" s="49">
        <f t="shared" si="2"/>
        <v>60</v>
      </c>
      <c r="I55" s="33">
        <f t="shared" si="3"/>
        <v>565</v>
      </c>
      <c r="J55" s="52">
        <f t="shared" si="4"/>
        <v>2626</v>
      </c>
      <c r="K55" s="52">
        <f t="shared" si="5"/>
        <v>312</v>
      </c>
      <c r="L55" s="36">
        <f t="shared" si="6"/>
        <v>2938</v>
      </c>
    </row>
    <row r="56" spans="1:12">
      <c r="A56" s="18">
        <v>50</v>
      </c>
      <c r="B56" s="19" t="s">
        <v>73</v>
      </c>
      <c r="C56" s="20">
        <v>10</v>
      </c>
      <c r="D56" s="40">
        <v>137</v>
      </c>
      <c r="E56" s="40">
        <v>22</v>
      </c>
      <c r="F56" s="41">
        <f t="shared" si="7"/>
        <v>159</v>
      </c>
      <c r="G56" s="49">
        <f t="shared" si="1"/>
        <v>685</v>
      </c>
      <c r="H56" s="49">
        <f t="shared" si="2"/>
        <v>110</v>
      </c>
      <c r="I56" s="33">
        <f t="shared" si="3"/>
        <v>795</v>
      </c>
      <c r="J56" s="52">
        <f t="shared" si="4"/>
        <v>3562</v>
      </c>
      <c r="K56" s="52">
        <f t="shared" si="5"/>
        <v>572</v>
      </c>
      <c r="L56" s="36">
        <f t="shared" si="6"/>
        <v>4134</v>
      </c>
    </row>
    <row r="57" spans="1:12">
      <c r="A57" s="18">
        <v>51</v>
      </c>
      <c r="B57" s="19" t="s">
        <v>74</v>
      </c>
      <c r="C57" s="20">
        <v>11</v>
      </c>
      <c r="D57" s="40">
        <v>168</v>
      </c>
      <c r="E57" s="40">
        <v>24</v>
      </c>
      <c r="F57" s="41">
        <f t="shared" si="7"/>
        <v>192</v>
      </c>
      <c r="G57" s="49">
        <f t="shared" si="1"/>
        <v>840</v>
      </c>
      <c r="H57" s="49">
        <f t="shared" si="2"/>
        <v>120</v>
      </c>
      <c r="I57" s="33">
        <f t="shared" si="3"/>
        <v>960</v>
      </c>
      <c r="J57" s="52">
        <f t="shared" si="4"/>
        <v>4368</v>
      </c>
      <c r="K57" s="52">
        <f t="shared" si="5"/>
        <v>624</v>
      </c>
      <c r="L57" s="36">
        <f t="shared" si="6"/>
        <v>4992</v>
      </c>
    </row>
    <row r="58" spans="1:12">
      <c r="A58" s="18">
        <v>52</v>
      </c>
      <c r="B58" s="19" t="s">
        <v>75</v>
      </c>
      <c r="C58" s="20">
        <v>13</v>
      </c>
      <c r="D58" s="40">
        <v>183</v>
      </c>
      <c r="E58" s="42">
        <v>70</v>
      </c>
      <c r="F58" s="41">
        <f t="shared" si="7"/>
        <v>253</v>
      </c>
      <c r="G58" s="49">
        <f t="shared" si="1"/>
        <v>915</v>
      </c>
      <c r="H58" s="49">
        <f t="shared" si="2"/>
        <v>350</v>
      </c>
      <c r="I58" s="33">
        <f t="shared" si="3"/>
        <v>1265</v>
      </c>
      <c r="J58" s="52">
        <f t="shared" si="4"/>
        <v>4758</v>
      </c>
      <c r="K58" s="52">
        <f t="shared" si="5"/>
        <v>1820</v>
      </c>
      <c r="L58" s="36">
        <f t="shared" si="6"/>
        <v>6578</v>
      </c>
    </row>
    <row r="59" spans="1:12">
      <c r="A59" s="18">
        <v>53</v>
      </c>
      <c r="B59" s="19" t="s">
        <v>76</v>
      </c>
      <c r="C59" s="20">
        <v>8</v>
      </c>
      <c r="D59" s="40">
        <v>396</v>
      </c>
      <c r="E59" s="40">
        <v>0</v>
      </c>
      <c r="F59" s="41">
        <f t="shared" si="7"/>
        <v>396</v>
      </c>
      <c r="G59" s="49">
        <f t="shared" si="1"/>
        <v>1980</v>
      </c>
      <c r="H59" s="49">
        <f t="shared" si="2"/>
        <v>0</v>
      </c>
      <c r="I59" s="33">
        <f t="shared" si="3"/>
        <v>1980</v>
      </c>
      <c r="J59" s="52">
        <f t="shared" si="4"/>
        <v>10296</v>
      </c>
      <c r="K59" s="52">
        <f t="shared" si="5"/>
        <v>0</v>
      </c>
      <c r="L59" s="36">
        <f t="shared" si="6"/>
        <v>10296</v>
      </c>
    </row>
    <row r="60" spans="1:12">
      <c r="A60" s="18">
        <v>54</v>
      </c>
      <c r="B60" s="19" t="s">
        <v>77</v>
      </c>
      <c r="C60" s="20">
        <v>14</v>
      </c>
      <c r="D60" s="40">
        <v>182</v>
      </c>
      <c r="E60" s="40">
        <v>60</v>
      </c>
      <c r="F60" s="41">
        <f t="shared" si="7"/>
        <v>242</v>
      </c>
      <c r="G60" s="49">
        <f t="shared" si="1"/>
        <v>910</v>
      </c>
      <c r="H60" s="49">
        <f t="shared" si="2"/>
        <v>300</v>
      </c>
      <c r="I60" s="33">
        <f t="shared" si="3"/>
        <v>1210</v>
      </c>
      <c r="J60" s="52">
        <f t="shared" si="4"/>
        <v>4732</v>
      </c>
      <c r="K60" s="52">
        <f t="shared" si="5"/>
        <v>1560</v>
      </c>
      <c r="L60" s="36">
        <f t="shared" si="6"/>
        <v>6292</v>
      </c>
    </row>
    <row r="61" spans="1:12">
      <c r="A61" s="18">
        <v>55</v>
      </c>
      <c r="B61" s="19" t="s">
        <v>78</v>
      </c>
      <c r="C61" s="20">
        <v>22</v>
      </c>
      <c r="D61" s="40">
        <v>385</v>
      </c>
      <c r="E61" s="40">
        <v>168</v>
      </c>
      <c r="F61" s="41">
        <f t="shared" si="7"/>
        <v>553</v>
      </c>
      <c r="G61" s="49">
        <f t="shared" si="1"/>
        <v>1925</v>
      </c>
      <c r="H61" s="49">
        <f t="shared" si="2"/>
        <v>840</v>
      </c>
      <c r="I61" s="33">
        <f t="shared" si="3"/>
        <v>2765</v>
      </c>
      <c r="J61" s="52">
        <f t="shared" si="4"/>
        <v>10010</v>
      </c>
      <c r="K61" s="52">
        <f t="shared" si="5"/>
        <v>4368</v>
      </c>
      <c r="L61" s="36">
        <f t="shared" si="6"/>
        <v>14378</v>
      </c>
    </row>
    <row r="62" spans="1:12">
      <c r="A62" s="18">
        <v>56</v>
      </c>
      <c r="B62" s="19" t="s">
        <v>79</v>
      </c>
      <c r="C62" s="20">
        <v>18</v>
      </c>
      <c r="D62" s="40">
        <v>324</v>
      </c>
      <c r="E62" s="40">
        <v>91</v>
      </c>
      <c r="F62" s="41">
        <f t="shared" si="7"/>
        <v>415</v>
      </c>
      <c r="G62" s="49">
        <f t="shared" si="1"/>
        <v>1620</v>
      </c>
      <c r="H62" s="49">
        <f t="shared" si="2"/>
        <v>455</v>
      </c>
      <c r="I62" s="33">
        <f t="shared" si="3"/>
        <v>2075</v>
      </c>
      <c r="J62" s="52">
        <f t="shared" si="4"/>
        <v>8424</v>
      </c>
      <c r="K62" s="52">
        <f t="shared" si="5"/>
        <v>2366</v>
      </c>
      <c r="L62" s="36">
        <f t="shared" si="6"/>
        <v>10790</v>
      </c>
    </row>
    <row r="63" spans="1:12">
      <c r="A63" s="18">
        <v>57</v>
      </c>
      <c r="B63" s="19" t="s">
        <v>80</v>
      </c>
      <c r="C63" s="20">
        <v>16</v>
      </c>
      <c r="D63" s="40">
        <v>226</v>
      </c>
      <c r="E63" s="40">
        <v>31</v>
      </c>
      <c r="F63" s="41">
        <f t="shared" si="7"/>
        <v>257</v>
      </c>
      <c r="G63" s="49">
        <f t="shared" si="1"/>
        <v>1130</v>
      </c>
      <c r="H63" s="49">
        <f t="shared" si="2"/>
        <v>155</v>
      </c>
      <c r="I63" s="33">
        <f t="shared" si="3"/>
        <v>1285</v>
      </c>
      <c r="J63" s="52">
        <f t="shared" si="4"/>
        <v>5876</v>
      </c>
      <c r="K63" s="52">
        <f t="shared" si="5"/>
        <v>806</v>
      </c>
      <c r="L63" s="36">
        <f t="shared" si="6"/>
        <v>6682</v>
      </c>
    </row>
    <row r="64" spans="1:12">
      <c r="A64" s="18">
        <v>58</v>
      </c>
      <c r="B64" s="19" t="s">
        <v>81</v>
      </c>
      <c r="C64" s="20">
        <v>7</v>
      </c>
      <c r="D64" s="40">
        <v>167</v>
      </c>
      <c r="E64" s="40">
        <v>0</v>
      </c>
      <c r="F64" s="41">
        <f t="shared" si="7"/>
        <v>167</v>
      </c>
      <c r="G64" s="49">
        <f t="shared" si="1"/>
        <v>835</v>
      </c>
      <c r="H64" s="49">
        <f t="shared" si="2"/>
        <v>0</v>
      </c>
      <c r="I64" s="33">
        <f t="shared" si="3"/>
        <v>835</v>
      </c>
      <c r="J64" s="52">
        <f t="shared" si="4"/>
        <v>4342</v>
      </c>
      <c r="K64" s="52">
        <f t="shared" si="5"/>
        <v>0</v>
      </c>
      <c r="L64" s="36">
        <f t="shared" si="6"/>
        <v>4342</v>
      </c>
    </row>
    <row r="65" spans="1:12">
      <c r="A65" s="18">
        <v>59</v>
      </c>
      <c r="B65" s="19" t="s">
        <v>82</v>
      </c>
      <c r="C65" s="20">
        <v>6</v>
      </c>
      <c r="D65" s="40">
        <v>75</v>
      </c>
      <c r="E65" s="40">
        <v>14</v>
      </c>
      <c r="F65" s="41">
        <f t="shared" si="7"/>
        <v>89</v>
      </c>
      <c r="G65" s="49">
        <f t="shared" si="1"/>
        <v>375</v>
      </c>
      <c r="H65" s="49">
        <f t="shared" si="2"/>
        <v>70</v>
      </c>
      <c r="I65" s="33">
        <f t="shared" si="3"/>
        <v>445</v>
      </c>
      <c r="J65" s="52">
        <f t="shared" si="4"/>
        <v>1950</v>
      </c>
      <c r="K65" s="52">
        <f t="shared" si="5"/>
        <v>364</v>
      </c>
      <c r="L65" s="36">
        <f t="shared" si="6"/>
        <v>2314</v>
      </c>
    </row>
    <row r="66" spans="1:12">
      <c r="A66" s="18">
        <v>60</v>
      </c>
      <c r="B66" s="19" t="s">
        <v>83</v>
      </c>
      <c r="C66" s="20">
        <v>3</v>
      </c>
      <c r="D66" s="40">
        <v>181</v>
      </c>
      <c r="E66" s="40">
        <v>0</v>
      </c>
      <c r="F66" s="41">
        <f t="shared" si="7"/>
        <v>181</v>
      </c>
      <c r="G66" s="49">
        <f t="shared" si="1"/>
        <v>905</v>
      </c>
      <c r="H66" s="49">
        <f t="shared" si="2"/>
        <v>0</v>
      </c>
      <c r="I66" s="33">
        <f t="shared" si="3"/>
        <v>905</v>
      </c>
      <c r="J66" s="52">
        <f t="shared" si="4"/>
        <v>4706</v>
      </c>
      <c r="K66" s="52">
        <f t="shared" si="5"/>
        <v>0</v>
      </c>
      <c r="L66" s="36">
        <f t="shared" si="6"/>
        <v>4706</v>
      </c>
    </row>
    <row r="67" spans="1:12">
      <c r="A67" s="18">
        <v>61</v>
      </c>
      <c r="B67" s="19" t="s">
        <v>84</v>
      </c>
      <c r="C67" s="20">
        <v>3</v>
      </c>
      <c r="D67" s="40">
        <v>46</v>
      </c>
      <c r="E67" s="40">
        <v>8</v>
      </c>
      <c r="F67" s="41">
        <f t="shared" si="7"/>
        <v>54</v>
      </c>
      <c r="G67" s="49">
        <f t="shared" si="1"/>
        <v>230</v>
      </c>
      <c r="H67" s="49">
        <f t="shared" si="2"/>
        <v>40</v>
      </c>
      <c r="I67" s="33">
        <f t="shared" si="3"/>
        <v>270</v>
      </c>
      <c r="J67" s="52">
        <f t="shared" si="4"/>
        <v>1196</v>
      </c>
      <c r="K67" s="52">
        <f t="shared" si="5"/>
        <v>208</v>
      </c>
      <c r="L67" s="36">
        <f t="shared" si="6"/>
        <v>1404</v>
      </c>
    </row>
    <row r="68" spans="1:12">
      <c r="A68" s="18">
        <v>62</v>
      </c>
      <c r="B68" s="19" t="s">
        <v>85</v>
      </c>
      <c r="C68" s="20">
        <v>9</v>
      </c>
      <c r="D68" s="40">
        <v>143</v>
      </c>
      <c r="E68" s="40">
        <v>17</v>
      </c>
      <c r="F68" s="41">
        <f t="shared" si="7"/>
        <v>160</v>
      </c>
      <c r="G68" s="49">
        <f t="shared" si="1"/>
        <v>715</v>
      </c>
      <c r="H68" s="49">
        <f t="shared" si="2"/>
        <v>85</v>
      </c>
      <c r="I68" s="33">
        <f t="shared" si="3"/>
        <v>800</v>
      </c>
      <c r="J68" s="52">
        <f t="shared" si="4"/>
        <v>3718</v>
      </c>
      <c r="K68" s="52">
        <f t="shared" si="5"/>
        <v>442</v>
      </c>
      <c r="L68" s="36">
        <f t="shared" si="6"/>
        <v>4160</v>
      </c>
    </row>
    <row r="69" spans="1:12">
      <c r="A69" s="18">
        <v>63</v>
      </c>
      <c r="B69" s="19" t="s">
        <v>86</v>
      </c>
      <c r="C69" s="20">
        <v>13</v>
      </c>
      <c r="D69" s="40">
        <v>163</v>
      </c>
      <c r="E69" s="40">
        <v>27</v>
      </c>
      <c r="F69" s="41">
        <f t="shared" si="7"/>
        <v>190</v>
      </c>
      <c r="G69" s="49">
        <f t="shared" si="1"/>
        <v>815</v>
      </c>
      <c r="H69" s="49">
        <f t="shared" si="2"/>
        <v>135</v>
      </c>
      <c r="I69" s="33">
        <f t="shared" si="3"/>
        <v>950</v>
      </c>
      <c r="J69" s="52">
        <f t="shared" si="4"/>
        <v>4238</v>
      </c>
      <c r="K69" s="52">
        <f t="shared" si="5"/>
        <v>702</v>
      </c>
      <c r="L69" s="36">
        <f t="shared" si="6"/>
        <v>4940</v>
      </c>
    </row>
    <row r="70" spans="1:12">
      <c r="A70" s="18">
        <v>64</v>
      </c>
      <c r="B70" s="19" t="s">
        <v>87</v>
      </c>
      <c r="C70" s="20">
        <v>6</v>
      </c>
      <c r="D70" s="40">
        <v>219</v>
      </c>
      <c r="E70" s="40">
        <v>0</v>
      </c>
      <c r="F70" s="41">
        <f t="shared" si="7"/>
        <v>219</v>
      </c>
      <c r="G70" s="49">
        <f t="shared" si="1"/>
        <v>1095</v>
      </c>
      <c r="H70" s="49">
        <f t="shared" si="2"/>
        <v>0</v>
      </c>
      <c r="I70" s="33">
        <f t="shared" si="3"/>
        <v>1095</v>
      </c>
      <c r="J70" s="52">
        <f t="shared" si="4"/>
        <v>5694</v>
      </c>
      <c r="K70" s="52">
        <f t="shared" si="5"/>
        <v>0</v>
      </c>
      <c r="L70" s="36">
        <f t="shared" si="6"/>
        <v>5694</v>
      </c>
    </row>
    <row r="71" spans="1:12">
      <c r="A71" s="18">
        <v>65</v>
      </c>
      <c r="B71" s="19" t="s">
        <v>88</v>
      </c>
      <c r="C71" s="20">
        <v>9</v>
      </c>
      <c r="D71" s="40">
        <v>560</v>
      </c>
      <c r="E71" s="40">
        <v>0</v>
      </c>
      <c r="F71" s="41">
        <f t="shared" ref="F71:F82" si="8">D71+E71</f>
        <v>560</v>
      </c>
      <c r="G71" s="49">
        <f t="shared" si="1"/>
        <v>2800</v>
      </c>
      <c r="H71" s="49">
        <f t="shared" si="2"/>
        <v>0</v>
      </c>
      <c r="I71" s="33">
        <f t="shared" si="3"/>
        <v>2800</v>
      </c>
      <c r="J71" s="52">
        <f t="shared" si="4"/>
        <v>14560</v>
      </c>
      <c r="K71" s="52">
        <f t="shared" si="5"/>
        <v>0</v>
      </c>
      <c r="L71" s="36">
        <f t="shared" si="6"/>
        <v>14560</v>
      </c>
    </row>
    <row r="72" spans="1:12">
      <c r="A72" s="18">
        <v>66</v>
      </c>
      <c r="B72" s="19" t="s">
        <v>89</v>
      </c>
      <c r="C72" s="20">
        <v>10</v>
      </c>
      <c r="D72" s="40">
        <v>154</v>
      </c>
      <c r="E72" s="40">
        <v>21</v>
      </c>
      <c r="F72" s="41">
        <f t="shared" si="8"/>
        <v>175</v>
      </c>
      <c r="G72" s="49">
        <f t="shared" ref="G72:G83" si="9">D72*5</f>
        <v>770</v>
      </c>
      <c r="H72" s="49">
        <f t="shared" ref="H72:H83" si="10">E72*5</f>
        <v>105</v>
      </c>
      <c r="I72" s="33">
        <f t="shared" ref="I72:I83" si="11">F72*5</f>
        <v>875</v>
      </c>
      <c r="J72" s="52">
        <f t="shared" ref="J72:J83" si="12">D72*26</f>
        <v>4004</v>
      </c>
      <c r="K72" s="52">
        <f t="shared" ref="K72:K83" si="13">E72*26</f>
        <v>546</v>
      </c>
      <c r="L72" s="36">
        <f t="shared" ref="L72:L83" si="14">F72*26</f>
        <v>4550</v>
      </c>
    </row>
    <row r="73" spans="1:12">
      <c r="A73" s="18">
        <v>67</v>
      </c>
      <c r="B73" s="19" t="s">
        <v>90</v>
      </c>
      <c r="C73" s="20">
        <v>19</v>
      </c>
      <c r="D73" s="40">
        <v>261</v>
      </c>
      <c r="E73" s="40">
        <v>60</v>
      </c>
      <c r="F73" s="41">
        <f t="shared" si="8"/>
        <v>321</v>
      </c>
      <c r="G73" s="49">
        <f t="shared" si="9"/>
        <v>1305</v>
      </c>
      <c r="H73" s="49">
        <f t="shared" si="10"/>
        <v>300</v>
      </c>
      <c r="I73" s="33">
        <f t="shared" si="11"/>
        <v>1605</v>
      </c>
      <c r="J73" s="52">
        <f t="shared" si="12"/>
        <v>6786</v>
      </c>
      <c r="K73" s="52">
        <f t="shared" si="13"/>
        <v>1560</v>
      </c>
      <c r="L73" s="36">
        <f t="shared" si="14"/>
        <v>8346</v>
      </c>
    </row>
    <row r="74" spans="1:12">
      <c r="A74" s="18">
        <v>68</v>
      </c>
      <c r="B74" s="19" t="s">
        <v>91</v>
      </c>
      <c r="C74" s="20">
        <v>17</v>
      </c>
      <c r="D74" s="40">
        <v>916</v>
      </c>
      <c r="E74" s="42">
        <v>73</v>
      </c>
      <c r="F74" s="41">
        <f t="shared" si="8"/>
        <v>989</v>
      </c>
      <c r="G74" s="49">
        <f t="shared" si="9"/>
        <v>4580</v>
      </c>
      <c r="H74" s="49">
        <f t="shared" si="10"/>
        <v>365</v>
      </c>
      <c r="I74" s="33">
        <f t="shared" si="11"/>
        <v>4945</v>
      </c>
      <c r="J74" s="52">
        <f t="shared" si="12"/>
        <v>23816</v>
      </c>
      <c r="K74" s="52">
        <f t="shared" si="13"/>
        <v>1898</v>
      </c>
      <c r="L74" s="36">
        <f t="shared" si="14"/>
        <v>25714</v>
      </c>
    </row>
    <row r="75" spans="1:12">
      <c r="A75" s="18">
        <v>69</v>
      </c>
      <c r="B75" s="19" t="s">
        <v>92</v>
      </c>
      <c r="C75" s="20">
        <v>9</v>
      </c>
      <c r="D75" s="40">
        <v>131</v>
      </c>
      <c r="E75" s="40">
        <v>49</v>
      </c>
      <c r="F75" s="41">
        <f t="shared" si="8"/>
        <v>180</v>
      </c>
      <c r="G75" s="49">
        <f t="shared" si="9"/>
        <v>655</v>
      </c>
      <c r="H75" s="49">
        <f t="shared" si="10"/>
        <v>245</v>
      </c>
      <c r="I75" s="33">
        <f t="shared" si="11"/>
        <v>900</v>
      </c>
      <c r="J75" s="52">
        <f t="shared" si="12"/>
        <v>3406</v>
      </c>
      <c r="K75" s="52">
        <f t="shared" si="13"/>
        <v>1274</v>
      </c>
      <c r="L75" s="36">
        <f t="shared" si="14"/>
        <v>4680</v>
      </c>
    </row>
    <row r="76" spans="1:12">
      <c r="A76" s="18">
        <v>70</v>
      </c>
      <c r="B76" s="19" t="s">
        <v>93</v>
      </c>
      <c r="C76" s="20">
        <v>6</v>
      </c>
      <c r="D76" s="40">
        <v>473</v>
      </c>
      <c r="E76" s="40">
        <v>0</v>
      </c>
      <c r="F76" s="41">
        <f t="shared" si="8"/>
        <v>473</v>
      </c>
      <c r="G76" s="49">
        <f t="shared" si="9"/>
        <v>2365</v>
      </c>
      <c r="H76" s="49">
        <f t="shared" si="10"/>
        <v>0</v>
      </c>
      <c r="I76" s="33">
        <f t="shared" si="11"/>
        <v>2365</v>
      </c>
      <c r="J76" s="52">
        <f t="shared" si="12"/>
        <v>12298</v>
      </c>
      <c r="K76" s="52">
        <f t="shared" si="13"/>
        <v>0</v>
      </c>
      <c r="L76" s="36">
        <f t="shared" si="14"/>
        <v>12298</v>
      </c>
    </row>
    <row r="77" spans="1:12">
      <c r="A77" s="18">
        <v>71</v>
      </c>
      <c r="B77" s="19" t="s">
        <v>94</v>
      </c>
      <c r="C77" s="20">
        <v>7</v>
      </c>
      <c r="D77" s="40">
        <v>90</v>
      </c>
      <c r="E77" s="40">
        <v>15</v>
      </c>
      <c r="F77" s="41">
        <f t="shared" si="8"/>
        <v>105</v>
      </c>
      <c r="G77" s="49">
        <f t="shared" si="9"/>
        <v>450</v>
      </c>
      <c r="H77" s="49">
        <f t="shared" si="10"/>
        <v>75</v>
      </c>
      <c r="I77" s="33">
        <f t="shared" si="11"/>
        <v>525</v>
      </c>
      <c r="J77" s="52">
        <f t="shared" si="12"/>
        <v>2340</v>
      </c>
      <c r="K77" s="52">
        <f t="shared" si="13"/>
        <v>390</v>
      </c>
      <c r="L77" s="36">
        <f t="shared" si="14"/>
        <v>2730</v>
      </c>
    </row>
    <row r="78" spans="1:12">
      <c r="A78" s="18">
        <v>72</v>
      </c>
      <c r="B78" s="19" t="s">
        <v>95</v>
      </c>
      <c r="C78" s="20">
        <v>7</v>
      </c>
      <c r="D78" s="40">
        <v>116</v>
      </c>
      <c r="E78" s="40">
        <v>45</v>
      </c>
      <c r="F78" s="41">
        <f t="shared" si="8"/>
        <v>161</v>
      </c>
      <c r="G78" s="49">
        <f t="shared" si="9"/>
        <v>580</v>
      </c>
      <c r="H78" s="49">
        <f t="shared" si="10"/>
        <v>225</v>
      </c>
      <c r="I78" s="33">
        <f t="shared" si="11"/>
        <v>805</v>
      </c>
      <c r="J78" s="52">
        <f t="shared" si="12"/>
        <v>3016</v>
      </c>
      <c r="K78" s="52">
        <f t="shared" si="13"/>
        <v>1170</v>
      </c>
      <c r="L78" s="36">
        <f t="shared" si="14"/>
        <v>4186</v>
      </c>
    </row>
    <row r="79" spans="1:12">
      <c r="A79" s="18">
        <v>73</v>
      </c>
      <c r="B79" s="19" t="s">
        <v>96</v>
      </c>
      <c r="C79" s="20">
        <v>20</v>
      </c>
      <c r="D79" s="40">
        <v>364</v>
      </c>
      <c r="E79" s="40">
        <v>106</v>
      </c>
      <c r="F79" s="41">
        <f t="shared" si="8"/>
        <v>470</v>
      </c>
      <c r="G79" s="49">
        <f t="shared" si="9"/>
        <v>1820</v>
      </c>
      <c r="H79" s="49">
        <f t="shared" si="10"/>
        <v>530</v>
      </c>
      <c r="I79" s="33">
        <f t="shared" si="11"/>
        <v>2350</v>
      </c>
      <c r="J79" s="52">
        <f t="shared" si="12"/>
        <v>9464</v>
      </c>
      <c r="K79" s="52">
        <f t="shared" si="13"/>
        <v>2756</v>
      </c>
      <c r="L79" s="36">
        <f t="shared" si="14"/>
        <v>12220</v>
      </c>
    </row>
    <row r="80" spans="1:12">
      <c r="A80" s="18">
        <v>74</v>
      </c>
      <c r="B80" s="19" t="s">
        <v>97</v>
      </c>
      <c r="C80" s="20">
        <v>9</v>
      </c>
      <c r="D80" s="40">
        <v>104</v>
      </c>
      <c r="E80" s="40">
        <v>46</v>
      </c>
      <c r="F80" s="41">
        <f t="shared" si="8"/>
        <v>150</v>
      </c>
      <c r="G80" s="49">
        <f t="shared" si="9"/>
        <v>520</v>
      </c>
      <c r="H80" s="49">
        <f t="shared" si="10"/>
        <v>230</v>
      </c>
      <c r="I80" s="33">
        <f t="shared" si="11"/>
        <v>750</v>
      </c>
      <c r="J80" s="52">
        <f t="shared" si="12"/>
        <v>2704</v>
      </c>
      <c r="K80" s="52">
        <f t="shared" si="13"/>
        <v>1196</v>
      </c>
      <c r="L80" s="36">
        <f t="shared" si="14"/>
        <v>3900</v>
      </c>
    </row>
    <row r="81" spans="1:12">
      <c r="A81" s="18">
        <v>75</v>
      </c>
      <c r="B81" s="19" t="s">
        <v>98</v>
      </c>
      <c r="C81" s="20">
        <v>8</v>
      </c>
      <c r="D81" s="40">
        <v>120</v>
      </c>
      <c r="E81" s="42">
        <v>45</v>
      </c>
      <c r="F81" s="41">
        <f t="shared" si="8"/>
        <v>165</v>
      </c>
      <c r="G81" s="49">
        <f t="shared" si="9"/>
        <v>600</v>
      </c>
      <c r="H81" s="49">
        <f t="shared" si="10"/>
        <v>225</v>
      </c>
      <c r="I81" s="33">
        <f t="shared" si="11"/>
        <v>825</v>
      </c>
      <c r="J81" s="52">
        <f t="shared" si="12"/>
        <v>3120</v>
      </c>
      <c r="K81" s="52">
        <f t="shared" si="13"/>
        <v>1170</v>
      </c>
      <c r="L81" s="36">
        <f t="shared" si="14"/>
        <v>4290</v>
      </c>
    </row>
    <row r="82" spans="1:12">
      <c r="A82" s="21">
        <v>76</v>
      </c>
      <c r="B82" s="22" t="s">
        <v>99</v>
      </c>
      <c r="C82" s="23">
        <v>25</v>
      </c>
      <c r="D82" s="43">
        <v>389</v>
      </c>
      <c r="E82" s="43">
        <v>174</v>
      </c>
      <c r="F82" s="44">
        <f t="shared" si="8"/>
        <v>563</v>
      </c>
      <c r="G82" s="50">
        <f t="shared" si="9"/>
        <v>1945</v>
      </c>
      <c r="H82" s="50">
        <f t="shared" si="10"/>
        <v>870</v>
      </c>
      <c r="I82" s="34">
        <f t="shared" si="11"/>
        <v>2815</v>
      </c>
      <c r="J82" s="53">
        <f t="shared" si="12"/>
        <v>10114</v>
      </c>
      <c r="K82" s="53">
        <f t="shared" si="13"/>
        <v>4524</v>
      </c>
      <c r="L82" s="37">
        <f t="shared" si="14"/>
        <v>14638</v>
      </c>
    </row>
    <row r="83" spans="1:12">
      <c r="A83" s="12"/>
      <c r="D83" s="26">
        <f t="shared" ref="D83:E83" si="15">SUM(D7:D82)</f>
        <v>16512</v>
      </c>
      <c r="E83" s="27">
        <f t="shared" si="15"/>
        <v>3628</v>
      </c>
      <c r="F83" s="28">
        <f>SUM(F7:F82)</f>
        <v>20140</v>
      </c>
      <c r="G83" s="45">
        <f t="shared" si="9"/>
        <v>82560</v>
      </c>
      <c r="H83" s="46">
        <f t="shared" si="10"/>
        <v>18140</v>
      </c>
      <c r="I83" s="47">
        <f t="shared" si="11"/>
        <v>100700</v>
      </c>
      <c r="J83" s="29">
        <f t="shared" si="12"/>
        <v>429312</v>
      </c>
      <c r="K83" s="30">
        <f t="shared" si="13"/>
        <v>94328</v>
      </c>
      <c r="L83" s="31">
        <f t="shared" si="14"/>
        <v>523640</v>
      </c>
    </row>
    <row r="84" spans="1:12">
      <c r="H84" s="24"/>
    </row>
  </sheetData>
  <mergeCells count="16">
    <mergeCell ref="A1:L1"/>
    <mergeCell ref="D3:F3"/>
    <mergeCell ref="F4:F6"/>
    <mergeCell ref="D4:D6"/>
    <mergeCell ref="E4:E6"/>
    <mergeCell ref="J4:J6"/>
    <mergeCell ref="K4:K6"/>
    <mergeCell ref="J3:L3"/>
    <mergeCell ref="G4:G6"/>
    <mergeCell ref="H4:H6"/>
    <mergeCell ref="I4:I6"/>
    <mergeCell ref="G3:I3"/>
    <mergeCell ref="L4:L6"/>
    <mergeCell ref="A3:A6"/>
    <mergeCell ref="B3:B6"/>
    <mergeCell ref="C3:C6"/>
  </mergeCells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9"/>
  <sheetViews>
    <sheetView workbookViewId="0">
      <selection activeCell="A3" sqref="A3"/>
    </sheetView>
  </sheetViews>
  <sheetFormatPr defaultColWidth="9.125" defaultRowHeight="24" customHeight="1"/>
  <cols>
    <col min="1" max="1" width="9.75" style="54" customWidth="1"/>
    <col min="2" max="2" width="16.375" style="54" customWidth="1"/>
    <col min="3" max="3" width="7.75" style="54" customWidth="1"/>
    <col min="4" max="4" width="13" style="54" customWidth="1"/>
    <col min="5" max="5" width="11.75" style="54" customWidth="1"/>
    <col min="6" max="6" width="8.25" style="54" customWidth="1"/>
    <col min="7" max="7" width="9.125" style="54" customWidth="1"/>
    <col min="8" max="8" width="8" style="54" customWidth="1"/>
    <col min="9" max="9" width="13.25" style="55" customWidth="1"/>
    <col min="10" max="10" width="13.125" style="54" customWidth="1"/>
    <col min="11" max="12" width="7.125" style="54" customWidth="1"/>
    <col min="13" max="16" width="9.125" style="54"/>
    <col min="17" max="17" width="16.25" style="54" customWidth="1"/>
    <col min="18" max="16384" width="9.125" style="54"/>
  </cols>
  <sheetData>
    <row r="1" spans="1:11" ht="24" customHeight="1">
      <c r="A1" s="136" t="s">
        <v>154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1" ht="24" customHeight="1">
      <c r="A2" s="136" t="s">
        <v>127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1" ht="24" customHeight="1">
      <c r="B3" s="90"/>
      <c r="C3" s="90"/>
      <c r="D3" s="90"/>
      <c r="E3" s="101" t="s">
        <v>0</v>
      </c>
      <c r="F3" s="138" t="str">
        <f>IFERROR('แบบฟอร์มบันทึกกลุ่มอาชีพ 61'!C2:C2,"")</f>
        <v>*เพิ่มชื่อจังหวัด</v>
      </c>
      <c r="G3" s="138"/>
      <c r="H3" s="138"/>
      <c r="I3" s="90"/>
      <c r="J3" s="90"/>
      <c r="K3" s="90"/>
    </row>
    <row r="4" spans="1:11" ht="24" customHeight="1">
      <c r="B4" s="55"/>
      <c r="C4" s="55"/>
      <c r="D4" s="55"/>
      <c r="E4" s="55"/>
      <c r="F4" s="55"/>
      <c r="G4" s="55"/>
      <c r="H4" s="55"/>
      <c r="J4" s="55"/>
    </row>
    <row r="5" spans="1:11" ht="24" customHeight="1">
      <c r="B5" s="54" t="s">
        <v>128</v>
      </c>
      <c r="C5" s="54" t="s">
        <v>129</v>
      </c>
      <c r="D5" s="54" t="s">
        <v>23</v>
      </c>
      <c r="E5" s="90"/>
      <c r="F5" s="90"/>
      <c r="G5" s="90"/>
      <c r="H5" s="90"/>
      <c r="I5" s="56">
        <f>SUM('แบบฟอร์มบันทึกกลุ่มอาชีพ 61'!Q7:Q302)</f>
        <v>1</v>
      </c>
      <c r="J5" s="54" t="s">
        <v>23</v>
      </c>
    </row>
    <row r="6" spans="1:11" ht="24" customHeight="1">
      <c r="D6" s="54" t="s">
        <v>116</v>
      </c>
      <c r="E6" s="90"/>
      <c r="F6" s="90"/>
      <c r="G6" s="90"/>
      <c r="H6" s="90"/>
      <c r="I6" s="56">
        <f>SUM('แบบฟอร์มบันทึกกลุ่มอาชีพ 61'!R7:R302)</f>
        <v>6</v>
      </c>
      <c r="J6" s="54" t="s">
        <v>116</v>
      </c>
    </row>
    <row r="7" spans="1:11" ht="24" customHeight="1">
      <c r="D7" s="54" t="s">
        <v>130</v>
      </c>
      <c r="E7" s="90"/>
      <c r="F7" s="90"/>
      <c r="G7" s="90"/>
      <c r="H7" s="90"/>
      <c r="I7" s="56">
        <f>SUM('แบบฟอร์มบันทึกกลุ่มอาชีพ 61'!S7:S302)</f>
        <v>6</v>
      </c>
      <c r="J7" s="54" t="s">
        <v>130</v>
      </c>
    </row>
    <row r="8" spans="1:11" ht="24" customHeight="1">
      <c r="E8" s="90"/>
      <c r="F8" s="90"/>
      <c r="G8" s="90"/>
      <c r="H8" s="90"/>
      <c r="I8" s="56"/>
    </row>
    <row r="9" spans="1:11" ht="24" customHeight="1">
      <c r="B9" s="54" t="s">
        <v>132</v>
      </c>
      <c r="C9" s="90" t="s">
        <v>129</v>
      </c>
      <c r="D9" s="90"/>
      <c r="E9" s="90"/>
      <c r="F9" s="90"/>
      <c r="G9" s="90"/>
      <c r="H9" s="90"/>
      <c r="I9" s="56">
        <f>'แบบฟอร์มบันทึกกลุ่มอาชีพ 61'!I2</f>
        <v>6</v>
      </c>
      <c r="J9" s="54" t="s">
        <v>123</v>
      </c>
    </row>
    <row r="10" spans="1:11" ht="24" customHeight="1">
      <c r="C10" s="90" t="s">
        <v>131</v>
      </c>
      <c r="D10" s="90" t="s">
        <v>9</v>
      </c>
      <c r="E10" s="57">
        <f>I10/I9</f>
        <v>0.33333333333333331</v>
      </c>
      <c r="F10" s="90"/>
      <c r="G10" s="91"/>
      <c r="H10" s="91"/>
      <c r="I10" s="58">
        <f>'แบบฟอร์มบันทึกกลุ่มอาชีพ 61'!C4</f>
        <v>2</v>
      </c>
      <c r="J10" s="54" t="s">
        <v>123</v>
      </c>
    </row>
    <row r="11" spans="1:11" ht="24" customHeight="1">
      <c r="C11" s="90"/>
      <c r="D11" s="90" t="s">
        <v>10</v>
      </c>
      <c r="E11" s="80">
        <f>I11/I9</f>
        <v>0.66666666666666663</v>
      </c>
      <c r="F11" s="90"/>
      <c r="G11" s="91"/>
      <c r="H11" s="91"/>
      <c r="I11" s="56">
        <f>'แบบฟอร์มบันทึกกลุ่มอาชีพ 61'!E4</f>
        <v>4</v>
      </c>
      <c r="J11" s="54" t="s">
        <v>123</v>
      </c>
    </row>
    <row r="12" spans="1:11" ht="24" customHeight="1">
      <c r="C12" s="91"/>
      <c r="D12" s="91" t="s">
        <v>122</v>
      </c>
      <c r="E12" s="80">
        <f>I12/I9</f>
        <v>0</v>
      </c>
      <c r="F12" s="91"/>
      <c r="G12" s="91"/>
      <c r="H12" s="91"/>
      <c r="I12" s="56">
        <f>'แบบฟอร์มบันทึกกลุ่มอาชีพ 61'!G4</f>
        <v>0</v>
      </c>
      <c r="J12" s="54" t="s">
        <v>123</v>
      </c>
    </row>
    <row r="13" spans="1:11" ht="24" customHeight="1">
      <c r="D13" s="54" t="s">
        <v>20</v>
      </c>
      <c r="E13" s="59">
        <f>I13/I9</f>
        <v>0</v>
      </c>
      <c r="G13" s="92"/>
      <c r="H13" s="92"/>
      <c r="I13" s="56">
        <f>'แบบฟอร์มบันทึกกลุ่มอาชีพ 61'!J4</f>
        <v>0</v>
      </c>
      <c r="J13" s="54" t="s">
        <v>123</v>
      </c>
    </row>
    <row r="14" spans="1:11" ht="24" customHeight="1">
      <c r="D14" s="54" t="s">
        <v>8</v>
      </c>
      <c r="E14" s="59">
        <f>I14/I9</f>
        <v>0</v>
      </c>
      <c r="G14" s="92"/>
      <c r="H14" s="92"/>
      <c r="I14" s="56">
        <f>'แบบฟอร์มบันทึกกลุ่มอาชีพ 61'!L4</f>
        <v>0</v>
      </c>
      <c r="J14" s="54" t="s">
        <v>123</v>
      </c>
    </row>
    <row r="15" spans="1:11" ht="24" customHeight="1">
      <c r="G15" s="92"/>
      <c r="H15" s="92"/>
    </row>
    <row r="16" spans="1:11" ht="24" customHeight="1">
      <c r="H16" s="92"/>
    </row>
    <row r="17" spans="4:8" ht="24" customHeight="1">
      <c r="H17" s="92"/>
    </row>
    <row r="18" spans="4:8" ht="24" customHeight="1">
      <c r="H18" s="92"/>
    </row>
    <row r="19" spans="4:8" ht="24" customHeight="1">
      <c r="D19" s="137"/>
      <c r="E19" s="137"/>
      <c r="F19" s="137"/>
      <c r="G19" s="137"/>
      <c r="H19" s="91"/>
    </row>
  </sheetData>
  <sheetProtection password="CF7A" sheet="1" objects="1" scenarios="1" formatCells="0" formatColumns="0" formatRows="0" insertColumns="0" insertRows="0"/>
  <mergeCells count="4">
    <mergeCell ref="A1:J1"/>
    <mergeCell ref="A2:J2"/>
    <mergeCell ref="D19:G19"/>
    <mergeCell ref="F3:H3"/>
  </mergeCells>
  <pageMargins left="0.7" right="0.7" top="0.75" bottom="0.75" header="0.3" footer="0.3"/>
  <pageSetup orientation="landscape" horizontalDpi="4294967293" verticalDpi="4294967293" r:id="rId1"/>
  <ignoredErrors>
    <ignoredError sqref="F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5</vt:i4>
      </vt:variant>
    </vt:vector>
  </HeadingPairs>
  <TitlesOfParts>
    <vt:vector size="5" baseType="lpstr">
      <vt:lpstr>คำอธิบายการบันทึก</vt:lpstr>
      <vt:lpstr>แบบฟอร์มบันทึกกลุ่มอาชีพ 61</vt:lpstr>
      <vt:lpstr>รหัสประเภทผลิตภัณฑ์</vt:lpstr>
      <vt:lpstr>เป้าหมายสัมมาชีพ61</vt:lpstr>
      <vt:lpstr>รายงานสรุปผล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nonthaya</cp:lastModifiedBy>
  <cp:lastPrinted>2018-06-22T08:58:57Z</cp:lastPrinted>
  <dcterms:created xsi:type="dcterms:W3CDTF">2017-11-30T03:27:43Z</dcterms:created>
  <dcterms:modified xsi:type="dcterms:W3CDTF">2018-06-22T08:59:01Z</dcterms:modified>
</cp:coreProperties>
</file>