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240" windowHeight="6945" tabRatio="695" firstSheet="1" activeTab="2"/>
  </bookViews>
  <sheets>
    <sheet name="จำนวนแต่ละจังหวัด" sheetId="1" r:id="rId1"/>
    <sheet name="แยกรายอำเภอ" sheetId="2" r:id="rId2"/>
    <sheet name="แจ้งอำเภอรายงาน" sheetId="3" r:id="rId3"/>
  </sheets>
  <definedNames>
    <definedName name="_xlnm.Print_Titles" localSheetId="0">'จำนวนแต่ละจังหวัด'!$1:$4</definedName>
  </definedNames>
  <calcPr fullCalcOnLoad="1"/>
</workbook>
</file>

<file path=xl/sharedStrings.xml><?xml version="1.0" encoding="utf-8"?>
<sst xmlns="http://schemas.openxmlformats.org/spreadsheetml/2006/main" count="294" uniqueCount="146">
  <si>
    <t>อ่างทอง</t>
  </si>
  <si>
    <t>สระแก้ว</t>
  </si>
  <si>
    <t>บึงกาฬ</t>
  </si>
  <si>
    <t>ตรัง</t>
  </si>
  <si>
    <t>จังหวัด</t>
  </si>
  <si>
    <t>แพร่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</si>
  <si>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</si>
  <si>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</si>
  <si>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</si>
  <si>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</si>
  <si>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</si>
  <si>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</si>
  <si>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</si>
  <si>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</si>
  <si>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</si>
  <si>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</si>
  <si>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</si>
  <si>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</si>
  <si>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</si>
  <si>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</si>
  <si>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</si>
  <si>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</si>
  <si>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</si>
  <si>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</si>
  <si>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</si>
  <si>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</si>
  <si>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</si>
  <si>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</si>
  <si>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</si>
  <si>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</si>
  <si>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บุรีรัมย์</t>
  </si>
  <si>
    <t>ปทุมธานี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</si>
  <si>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</si>
  <si>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</si>
  <si>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</si>
  <si>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</si>
  <si>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</si>
  <si>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</si>
  <si>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</si>
  <si>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</si>
  <si>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</si>
  <si>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</si>
  <si>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ประจวบคีรีขันธ์</t>
  </si>
  <si>
    <t>ภูเก็ต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</si>
  <si>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</si>
  <si>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</si>
  <si>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</si>
  <si>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</si>
  <si>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</si>
  <si>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</si>
  <si>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</si>
  <si>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</si>
  <si>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</si>
  <si>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</si>
  <si>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</si>
  <si>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</si>
  <si>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</si>
  <si>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</si>
  <si>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</si>
  <si>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</si>
  <si>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</si>
  <si>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</si>
  <si>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</si>
  <si>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</si>
  <si>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</si>
  <si>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</si>
  <si>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</si>
  <si>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</si>
  <si>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</si>
  <si>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</si>
  <si>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อุดรธานี</t>
  </si>
  <si>
    <t>อุตรดิตถ์</t>
  </si>
  <si>
    <t>อุทัยธานี</t>
  </si>
  <si>
    <t>อุบลราชธานี</t>
  </si>
  <si>
    <t>มุกดาหาร</t>
  </si>
  <si>
    <t>มหาสารคาม</t>
  </si>
  <si>
    <t>โครงการชุมชนท่องเที่ยว OTOP นวัตวิถี</t>
  </si>
  <si>
    <t>จำนวนหมู่บ้าน</t>
  </si>
  <si>
    <t xml:space="preserve">อำนาจเจริญ </t>
  </si>
  <si>
    <t>ที่</t>
  </si>
  <si>
    <t>แก้ตำบล 07/08/61</t>
  </si>
  <si>
    <t>รวม</t>
  </si>
  <si>
    <t>การบริหารงบประมาณโครงการชุมชนท่องเที่ยว OTOP นวัตวิถี รายจังหวัด</t>
  </si>
  <si>
    <r>
      <t xml:space="preserve">กระบวนงานที่ 1 
</t>
    </r>
    <r>
      <rPr>
        <b/>
        <sz val="12"/>
        <color indexed="8"/>
        <rFont val="TH SarabunPSK"/>
        <family val="2"/>
      </rPr>
      <t>(พัฒนาบุคลากรฯ)</t>
    </r>
  </si>
  <si>
    <r>
      <t xml:space="preserve">กระบวนงานที่ 2 
</t>
    </r>
    <r>
      <rPr>
        <b/>
        <sz val="12"/>
        <color indexed="8"/>
        <rFont val="TH SarabunPSK"/>
        <family val="2"/>
      </rPr>
      <t>(พัฒนาแหล่งท่องเที่ยวฯ)</t>
    </r>
  </si>
  <si>
    <r>
      <t xml:space="preserve">กระบวนงานที่ 3 
</t>
    </r>
    <r>
      <rPr>
        <b/>
        <sz val="12"/>
        <color indexed="8"/>
        <rFont val="TH SarabunPSK"/>
        <family val="2"/>
      </rPr>
      <t>(พัฒนาสินค้าฯ)</t>
    </r>
  </si>
  <si>
    <r>
      <t xml:space="preserve">กระบวนงานที่ 4 
</t>
    </r>
    <r>
      <rPr>
        <b/>
        <sz val="12"/>
        <color indexed="8"/>
        <rFont val="TH SarabunPSK"/>
        <family val="2"/>
      </rPr>
      <t>(เชื่อมโยงเส้นทางฯ)</t>
    </r>
  </si>
  <si>
    <r>
      <t xml:space="preserve">กระบวนงานที่ 5 
</t>
    </r>
    <r>
      <rPr>
        <b/>
        <sz val="12"/>
        <color indexed="8"/>
        <rFont val="TH SarabunPSK"/>
        <family val="2"/>
      </rPr>
      <t>(ส่งเสริมการตลาดฯ)</t>
    </r>
  </si>
  <si>
    <t>สามารถเบิกจ่ายได้ 
28 ก.ย. 2561</t>
  </si>
  <si>
    <t xml:space="preserve"> </t>
  </si>
  <si>
    <t>สามารถเบิกจ่ายได้ 28 ก.ย. 61</t>
  </si>
  <si>
    <t>งบประมาณ
ที่ได้รับ</t>
  </si>
  <si>
    <t>การบริหารงบประมาณโครงการชุมชนท่องเที่ยว OTOP นวัตวิถี รายอำเภอ</t>
  </si>
  <si>
    <t>โครงการชุมชนท่องเที่ยว OTOP นวัตวิถี  จังหวัดลำปาง</t>
  </si>
  <si>
    <t>หมู่บ้าน</t>
  </si>
  <si>
    <t>อำเภอ</t>
  </si>
  <si>
    <t>ท่าผา</t>
  </si>
  <si>
    <t>แม่เมาะ</t>
  </si>
  <si>
    <t>ห้างฉัตร</t>
  </si>
  <si>
    <t>แจ้ห่ม</t>
  </si>
  <si>
    <t>เมืองลำปาง</t>
  </si>
  <si>
    <t>เกาะคา</t>
  </si>
  <si>
    <t>แม่ทะ</t>
  </si>
  <si>
    <t>งาว</t>
  </si>
  <si>
    <t>เมืองปาน</t>
  </si>
  <si>
    <t>วังเหนือ</t>
  </si>
  <si>
    <t>สบปราบ</t>
  </si>
  <si>
    <t>เถิน</t>
  </si>
  <si>
    <t>เสริมงาม</t>
  </si>
  <si>
    <t>แม่พริก</t>
  </si>
  <si>
    <t>ระดับจังหวัด</t>
  </si>
  <si>
    <t>ชุมชนท่ามะโอ</t>
  </si>
  <si>
    <t>ชุมชนรถไฟนครลำปาง</t>
  </si>
  <si>
    <t>ทุ่งขาม</t>
  </si>
  <si>
    <t>หาดปู่ด้าย</t>
  </si>
  <si>
    <t xml:space="preserve">โป่งร้อน   </t>
  </si>
  <si>
    <t>ปงป่าเป้า</t>
  </si>
  <si>
    <t>ปางมะโอ</t>
  </si>
  <si>
    <t xml:space="preserve">สามขา </t>
  </si>
  <si>
    <t>กิ่วหลวง</t>
  </si>
  <si>
    <t>ท่าสี</t>
  </si>
  <si>
    <t xml:space="preserve">เมาะหลวง  </t>
  </si>
  <si>
    <t>จำปุย</t>
  </si>
  <si>
    <t>แม่เกี๋ยง</t>
  </si>
  <si>
    <t>ร้อง</t>
  </si>
  <si>
    <t>ดอนไชย</t>
  </si>
  <si>
    <t>น้ำล้อม</t>
  </si>
  <si>
    <t>แม่แจ๋ม</t>
  </si>
  <si>
    <t>หลวง</t>
  </si>
  <si>
    <t xml:space="preserve">ปางม่วง   </t>
  </si>
  <si>
    <t xml:space="preserve">ห้วยเรียน   </t>
  </si>
  <si>
    <t>ใหม่เหล่ายาว</t>
  </si>
  <si>
    <t>แป้นใต้</t>
  </si>
  <si>
    <t xml:space="preserve">เด่นหนองนาว     </t>
  </si>
  <si>
    <t>สามัคคี (แพสำเภาทอง)</t>
  </si>
  <si>
    <t>สบลืน</t>
  </si>
  <si>
    <t>แก่น</t>
  </si>
  <si>
    <t>ท่าช้าง</t>
  </si>
  <si>
    <t xml:space="preserve">โป่งน้ำร้อน   </t>
  </si>
  <si>
    <t>วังผู</t>
  </si>
  <si>
    <t>กระบวนงานที่ 1 
(พัฒนาบุคลากรฯ)</t>
  </si>
  <si>
    <t>กระบวนงานที่ 2 
(พัฒนาแหล่งท่องเที่ยวฯ)</t>
  </si>
  <si>
    <t>กระบวนงานที่ 3 
(พัฒนาสินค้าฯ)</t>
  </si>
  <si>
    <t>กระบวนงานที่ 4 
(เชื่อมโยงเส้นทางฯ)</t>
  </si>
  <si>
    <t>กระบวนงานที่ 5 
(ส่งเสริมการตลาดฯ)</t>
  </si>
  <si>
    <t>* ตามแผนใช้จ่าย งบม. ONW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</si>
</sst>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7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24"/>
      <color indexed="8"/>
      <name val="TH SarabunPSK"/>
      <family val="2"/>
    </font>
    <font>
      <b/>
      <sz val="12"/>
      <color indexed="8"/>
      <name val="TH SarabunPSK"/>
      <family val="2"/>
    </font>
    <font>
      <b/>
      <sz val="11"/>
      <color indexed="8"/>
      <name val="TH SarabunPSK"/>
      <family val="2"/>
    </font>
    <font>
      <b/>
      <sz val="10"/>
      <color indexed="8"/>
      <name val="TH SarabunPSK"/>
      <family val="2"/>
    </font>
    <font>
      <sz val="11"/>
      <color indexed="8"/>
      <name val="TH SarabunPSK"/>
      <family val="2"/>
    </font>
    <font>
      <sz val="13"/>
      <color indexed="8"/>
      <name val="TH SarabunPSK"/>
      <family val="2"/>
    </font>
    <font>
      <b/>
      <sz val="16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sz val="15"/>
      <color indexed="8"/>
      <name val="Angsana New"/>
      <family val="1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b/>
      <sz val="15"/>
      <color indexed="8"/>
      <name val="TH Sarabun New"/>
      <family val="2"/>
    </font>
    <font>
      <b/>
      <sz val="12"/>
      <color indexed="8"/>
      <name val="TH Sarabun New"/>
      <family val="2"/>
    </font>
    <font>
      <sz val="15"/>
      <color indexed="8"/>
      <name val="TH Sarabun New"/>
      <family val="2"/>
    </font>
    <font>
      <sz val="15"/>
      <name val="TH Sarabun Ne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ngsana New"/>
      <family val="1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10"/>
      <color theme="1"/>
      <name val="TH SarabunPSK"/>
      <family val="2"/>
    </font>
    <font>
      <sz val="11"/>
      <color theme="1"/>
      <name val="TH SarabunPSK"/>
      <family val="2"/>
    </font>
    <font>
      <sz val="13"/>
      <color theme="1"/>
      <name val="TH SarabunPSK"/>
      <family val="2"/>
    </font>
    <font>
      <sz val="13"/>
      <color rgb="FF000000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Angsana New"/>
      <family val="1"/>
    </font>
    <font>
      <b/>
      <sz val="24"/>
      <color theme="1"/>
      <name val="TH SarabunPSK"/>
      <family val="2"/>
    </font>
    <font>
      <b/>
      <sz val="15"/>
      <color theme="1"/>
      <name val="TH Sarabun New"/>
      <family val="2"/>
    </font>
    <font>
      <b/>
      <sz val="12"/>
      <color theme="1"/>
      <name val="TH Sarabun New"/>
      <family val="2"/>
    </font>
    <font>
      <sz val="15"/>
      <color theme="1"/>
      <name val="TH Sarabun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0" fillId="26" borderId="0" applyNumberFormat="0" applyBorder="0" applyAlignment="0" applyProtection="0"/>
    <xf numFmtId="0" fontId="39" fillId="25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187" fontId="56" fillId="0" borderId="10" xfId="42" applyNumberFormat="1" applyFont="1" applyFill="1" applyBorder="1" applyAlignment="1">
      <alignment horizontal="center"/>
    </xf>
    <xf numFmtId="187" fontId="56" fillId="0" borderId="10" xfId="42" applyNumberFormat="1" applyFont="1" applyFill="1" applyBorder="1" applyAlignment="1">
      <alignment horizontal="center" vertical="center"/>
    </xf>
    <xf numFmtId="187" fontId="8" fillId="0" borderId="10" xfId="42" applyNumberFormat="1" applyFont="1" applyFill="1" applyBorder="1" applyAlignment="1">
      <alignment horizontal="center"/>
    </xf>
    <xf numFmtId="0" fontId="56" fillId="0" borderId="0" xfId="0" applyFont="1" applyFill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187" fontId="55" fillId="0" borderId="0" xfId="42" applyNumberFormat="1" applyFont="1" applyFill="1" applyAlignment="1">
      <alignment horizontal="center" vertical="center"/>
    </xf>
    <xf numFmtId="0" fontId="56" fillId="0" borderId="0" xfId="0" applyFont="1" applyFill="1" applyAlignment="1">
      <alignment horizontal="center"/>
    </xf>
    <xf numFmtId="187" fontId="57" fillId="0" borderId="11" xfId="42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187" fontId="58" fillId="0" borderId="11" xfId="42" applyNumberFormat="1" applyFont="1" applyFill="1" applyBorder="1" applyAlignment="1">
      <alignment horizontal="center" vertical="center"/>
    </xf>
    <xf numFmtId="187" fontId="60" fillId="0" borderId="10" xfId="42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/>
    </xf>
    <xf numFmtId="0" fontId="62" fillId="0" borderId="10" xfId="0" applyFont="1" applyFill="1" applyBorder="1" applyAlignment="1">
      <alignment horizontal="left"/>
    </xf>
    <xf numFmtId="0" fontId="57" fillId="0" borderId="11" xfId="0" applyFont="1" applyFill="1" applyBorder="1" applyAlignment="1">
      <alignment horizontal="center" vertical="center" wrapText="1"/>
    </xf>
    <xf numFmtId="3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 horizontal="right"/>
    </xf>
    <xf numFmtId="3" fontId="17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0" fontId="63" fillId="0" borderId="11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0" fontId="64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/>
    </xf>
    <xf numFmtId="0" fontId="63" fillId="0" borderId="12" xfId="0" applyFont="1" applyFill="1" applyBorder="1" applyAlignment="1">
      <alignment horizontal="center"/>
    </xf>
    <xf numFmtId="0" fontId="65" fillId="0" borderId="0" xfId="0" applyFont="1" applyFill="1" applyAlignment="1">
      <alignment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horizontal="center" vertical="center" wrapText="1"/>
    </xf>
    <xf numFmtId="3" fontId="59" fillId="0" borderId="10" xfId="0" applyNumberFormat="1" applyFont="1" applyFill="1" applyBorder="1" applyAlignment="1">
      <alignment horizontal="center" vertical="center" wrapText="1"/>
    </xf>
    <xf numFmtId="3" fontId="60" fillId="0" borderId="10" xfId="42" applyNumberFormat="1" applyFont="1" applyFill="1" applyBorder="1" applyAlignment="1">
      <alignment horizontal="center" vertical="center"/>
    </xf>
    <xf numFmtId="3" fontId="58" fillId="0" borderId="11" xfId="42" applyNumberFormat="1" applyFont="1" applyFill="1" applyBorder="1" applyAlignment="1">
      <alignment horizontal="center" vertical="center"/>
    </xf>
    <xf numFmtId="3" fontId="55" fillId="0" borderId="0" xfId="0" applyNumberFormat="1" applyFont="1" applyFill="1" applyAlignment="1">
      <alignment horizontal="center" vertical="center"/>
    </xf>
    <xf numFmtId="3" fontId="55" fillId="0" borderId="0" xfId="0" applyNumberFormat="1" applyFont="1" applyFill="1" applyAlignment="1">
      <alignment/>
    </xf>
    <xf numFmtId="3" fontId="55" fillId="0" borderId="0" xfId="0" applyNumberFormat="1" applyFont="1" applyFill="1" applyAlignment="1">
      <alignment horizontal="center"/>
    </xf>
    <xf numFmtId="3" fontId="57" fillId="0" borderId="0" xfId="42" applyNumberFormat="1" applyFont="1" applyFill="1" applyBorder="1" applyAlignment="1">
      <alignment horizontal="center" vertical="center"/>
    </xf>
    <xf numFmtId="3" fontId="55" fillId="13" borderId="0" xfId="0" applyNumberFormat="1" applyFont="1" applyFill="1" applyAlignment="1">
      <alignment horizontal="center"/>
    </xf>
    <xf numFmtId="3" fontId="60" fillId="11" borderId="10" xfId="42" applyNumberFormat="1" applyFont="1" applyFill="1" applyBorder="1" applyAlignment="1">
      <alignment horizontal="center" vertical="center"/>
    </xf>
    <xf numFmtId="3" fontId="60" fillId="5" borderId="10" xfId="42" applyNumberFormat="1" applyFont="1" applyFill="1" applyBorder="1" applyAlignment="1">
      <alignment horizontal="center" vertical="center"/>
    </xf>
    <xf numFmtId="3" fontId="60" fillId="17" borderId="10" xfId="42" applyNumberFormat="1" applyFont="1" applyFill="1" applyBorder="1" applyAlignment="1">
      <alignment horizontal="center" vertical="center"/>
    </xf>
    <xf numFmtId="3" fontId="58" fillId="17" borderId="11" xfId="42" applyNumberFormat="1" applyFont="1" applyFill="1" applyBorder="1" applyAlignment="1">
      <alignment horizontal="center" vertical="center"/>
    </xf>
    <xf numFmtId="3" fontId="60" fillId="13" borderId="10" xfId="42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/>
    </xf>
    <xf numFmtId="0" fontId="66" fillId="0" borderId="13" xfId="0" applyFont="1" applyFill="1" applyBorder="1" applyAlignment="1">
      <alignment horizontal="center"/>
    </xf>
    <xf numFmtId="0" fontId="57" fillId="0" borderId="14" xfId="0" applyFont="1" applyFill="1" applyBorder="1" applyAlignment="1">
      <alignment horizontal="center"/>
    </xf>
    <xf numFmtId="0" fontId="57" fillId="0" borderId="15" xfId="0" applyFont="1" applyFill="1" applyBorder="1" applyAlignment="1">
      <alignment horizontal="center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3" fontId="57" fillId="0" borderId="14" xfId="0" applyNumberFormat="1" applyFont="1" applyFill="1" applyBorder="1" applyAlignment="1">
      <alignment horizontal="center" vertical="center" wrapText="1"/>
    </xf>
    <xf numFmtId="3" fontId="57" fillId="0" borderId="15" xfId="0" applyNumberFormat="1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3" fontId="68" fillId="0" borderId="10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vertical="center"/>
    </xf>
    <xf numFmtId="0" fontId="69" fillId="33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 horizontal="center"/>
    </xf>
    <xf numFmtId="0" fontId="67" fillId="0" borderId="12" xfId="0" applyFont="1" applyFill="1" applyBorder="1" applyAlignment="1">
      <alignment horizontal="center"/>
    </xf>
    <xf numFmtId="0" fontId="69" fillId="0" borderId="0" xfId="0" applyFont="1" applyFill="1" applyAlignment="1">
      <alignment/>
    </xf>
    <xf numFmtId="0" fontId="67" fillId="0" borderId="0" xfId="0" applyFont="1" applyFill="1" applyAlignment="1">
      <alignment horizontal="center"/>
    </xf>
    <xf numFmtId="0" fontId="67" fillId="0" borderId="13" xfId="0" applyFont="1" applyFill="1" applyBorder="1" applyAlignment="1">
      <alignment horizontal="center"/>
    </xf>
    <xf numFmtId="0" fontId="67" fillId="0" borderId="16" xfId="0" applyFont="1" applyFill="1" applyBorder="1" applyAlignment="1">
      <alignment horizontal="center" vertical="center" wrapText="1"/>
    </xf>
    <xf numFmtId="3" fontId="67" fillId="0" borderId="14" xfId="0" applyNumberFormat="1" applyFont="1" applyFill="1" applyBorder="1" applyAlignment="1">
      <alignment horizontal="center" vertical="center" wrapText="1"/>
    </xf>
    <xf numFmtId="3" fontId="67" fillId="0" borderId="15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/>
    </xf>
    <xf numFmtId="0" fontId="67" fillId="0" borderId="11" xfId="0" applyFont="1" applyFill="1" applyBorder="1" applyAlignment="1">
      <alignment horizontal="center" vertical="center" wrapText="1"/>
    </xf>
    <xf numFmtId="3" fontId="67" fillId="0" borderId="10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3" fontId="69" fillId="0" borderId="10" xfId="42" applyNumberFormat="1" applyFont="1" applyFill="1" applyBorder="1" applyAlignment="1">
      <alignment horizontal="center" vertical="center"/>
    </xf>
    <xf numFmtId="187" fontId="69" fillId="0" borderId="10" xfId="42" applyNumberFormat="1" applyFont="1" applyFill="1" applyBorder="1" applyAlignment="1">
      <alignment horizontal="center"/>
    </xf>
    <xf numFmtId="3" fontId="69" fillId="33" borderId="10" xfId="42" applyNumberFormat="1" applyFont="1" applyFill="1" applyBorder="1" applyAlignment="1">
      <alignment horizontal="center" vertical="center"/>
    </xf>
    <xf numFmtId="187" fontId="38" fillId="0" borderId="10" xfId="42" applyNumberFormat="1" applyFont="1" applyFill="1" applyBorder="1" applyAlignment="1">
      <alignment horizontal="center"/>
    </xf>
    <xf numFmtId="3" fontId="69" fillId="5" borderId="10" xfId="42" applyNumberFormat="1" applyFont="1" applyFill="1" applyBorder="1" applyAlignment="1">
      <alignment horizontal="center" vertical="center"/>
    </xf>
    <xf numFmtId="3" fontId="69" fillId="13" borderId="10" xfId="42" applyNumberFormat="1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/>
    </xf>
    <xf numFmtId="0" fontId="67" fillId="0" borderId="15" xfId="0" applyFont="1" applyFill="1" applyBorder="1" applyAlignment="1">
      <alignment horizontal="center"/>
    </xf>
    <xf numFmtId="3" fontId="67" fillId="0" borderId="11" xfId="42" applyNumberFormat="1" applyFont="1" applyFill="1" applyBorder="1" applyAlignment="1">
      <alignment horizontal="center" vertical="center"/>
    </xf>
    <xf numFmtId="3" fontId="67" fillId="17" borderId="11" xfId="42" applyNumberFormat="1" applyFont="1" applyFill="1" applyBorder="1" applyAlignment="1">
      <alignment horizontal="center" vertical="center"/>
    </xf>
    <xf numFmtId="187" fontId="67" fillId="0" borderId="11" xfId="42" applyNumberFormat="1" applyFont="1" applyFill="1" applyBorder="1" applyAlignment="1">
      <alignment horizontal="center" vertical="center"/>
    </xf>
    <xf numFmtId="187" fontId="67" fillId="0" borderId="0" xfId="42" applyNumberFormat="1" applyFont="1" applyFill="1" applyBorder="1" applyAlignment="1">
      <alignment horizontal="center" vertical="center"/>
    </xf>
    <xf numFmtId="3" fontId="69" fillId="0" borderId="0" xfId="0" applyNumberFormat="1" applyFont="1" applyFill="1" applyAlignment="1">
      <alignment horizontal="center" vertical="center"/>
    </xf>
    <xf numFmtId="3" fontId="69" fillId="0" borderId="0" xfId="0" applyNumberFormat="1" applyFont="1" applyFill="1" applyAlignment="1">
      <alignment/>
    </xf>
    <xf numFmtId="187" fontId="69" fillId="0" borderId="0" xfId="42" applyNumberFormat="1" applyFont="1" applyFill="1" applyAlignment="1">
      <alignment horizontal="center" vertical="center"/>
    </xf>
    <xf numFmtId="0" fontId="69" fillId="34" borderId="10" xfId="0" applyFont="1" applyFill="1" applyBorder="1" applyAlignment="1">
      <alignment horizontal="center"/>
    </xf>
    <xf numFmtId="0" fontId="69" fillId="34" borderId="10" xfId="0" applyFont="1" applyFill="1" applyBorder="1" applyAlignment="1">
      <alignment/>
    </xf>
    <xf numFmtId="3" fontId="69" fillId="34" borderId="10" xfId="42" applyNumberFormat="1" applyFont="1" applyFill="1" applyBorder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4 2" xfId="61"/>
    <cellStyle name="Normal 5" xfId="62"/>
    <cellStyle name="Normal 6" xfId="63"/>
    <cellStyle name="Normal 6 2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เครื่องหมายจุลภาค 2" xfId="71"/>
    <cellStyle name="เครื่องหมายจุลภาค 2 2" xfId="72"/>
    <cellStyle name="ดี 2" xfId="73"/>
    <cellStyle name="ปกติ 2" xfId="74"/>
    <cellStyle name="ปกติ 3" xfId="75"/>
    <cellStyle name="ปกติ 4" xfId="76"/>
    <cellStyle name="แย่ 2" xfId="77"/>
    <cellStyle name="ส่วนที่ถูกเน้น6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pane ySplit="4" topLeftCell="A35" activePane="bottomLeft" state="frozen"/>
      <selection pane="topLeft" activeCell="A1" sqref="A1"/>
      <selection pane="bottomLeft" activeCell="C14" sqref="C14"/>
    </sheetView>
  </sheetViews>
  <sheetFormatPr defaultColWidth="9.00390625" defaultRowHeight="15"/>
  <cols>
    <col min="1" max="1" width="4.28125" style="1" customWidth="1"/>
    <col min="2" max="2" width="11.28125" style="1" customWidth="1"/>
    <col min="3" max="3" width="9.140625" style="8" customWidth="1"/>
    <col min="4" max="4" width="10.421875" style="8" customWidth="1"/>
    <col min="5" max="5" width="9.00390625" style="8" customWidth="1"/>
    <col min="6" max="6" width="11.140625" style="8" customWidth="1"/>
    <col min="7" max="7" width="9.421875" style="8" customWidth="1"/>
    <col min="8" max="8" width="11.421875" style="8" customWidth="1"/>
    <col min="9" max="9" width="9.421875" style="8" customWidth="1"/>
    <col min="10" max="10" width="11.421875" style="8" customWidth="1"/>
    <col min="11" max="12" width="8.421875" style="8" customWidth="1"/>
    <col min="13" max="13" width="18.28125" style="9" hidden="1" customWidth="1"/>
    <col min="14" max="14" width="18.140625" style="1" hidden="1" customWidth="1"/>
    <col min="15" max="16384" width="9.00390625" style="1" customWidth="1"/>
  </cols>
  <sheetData>
    <row r="1" spans="1:13" ht="37.5" customHeight="1">
      <c r="A1" s="47" t="s">
        <v>82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31.5" hidden="1">
      <c r="A2" s="48" t="s">
        <v>76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2" customFormat="1" ht="43.5" customHeight="1">
      <c r="A3" s="53" t="s">
        <v>79</v>
      </c>
      <c r="B3" s="55" t="s">
        <v>4</v>
      </c>
      <c r="C3" s="51" t="s">
        <v>83</v>
      </c>
      <c r="D3" s="52"/>
      <c r="E3" s="51" t="s">
        <v>84</v>
      </c>
      <c r="F3" s="52"/>
      <c r="G3" s="51" t="s">
        <v>85</v>
      </c>
      <c r="H3" s="52"/>
      <c r="I3" s="51" t="s">
        <v>86</v>
      </c>
      <c r="J3" s="52"/>
      <c r="K3" s="51" t="s">
        <v>87</v>
      </c>
      <c r="L3" s="52"/>
      <c r="M3" s="7" t="s">
        <v>77</v>
      </c>
    </row>
    <row r="4" spans="1:13" s="2" customFormat="1" ht="43.5" customHeight="1">
      <c r="A4" s="54"/>
      <c r="B4" s="56"/>
      <c r="C4" s="12" t="s">
        <v>91</v>
      </c>
      <c r="D4" s="12" t="s">
        <v>88</v>
      </c>
      <c r="E4" s="12" t="s">
        <v>91</v>
      </c>
      <c r="F4" s="12" t="s">
        <v>88</v>
      </c>
      <c r="G4" s="12" t="s">
        <v>91</v>
      </c>
      <c r="H4" s="12" t="s">
        <v>88</v>
      </c>
      <c r="I4" s="12" t="s">
        <v>91</v>
      </c>
      <c r="J4" s="12" t="s">
        <v>88</v>
      </c>
      <c r="K4" s="12" t="s">
        <v>91</v>
      </c>
      <c r="L4" s="13" t="s">
        <v>90</v>
      </c>
      <c r="M4" s="7"/>
    </row>
    <row r="5" spans="1:14" ht="23.25">
      <c r="A5" s="16">
        <v>1</v>
      </c>
      <c r="B5" s="17" t="s">
        <v>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3">
        <v>39</v>
      </c>
      <c r="N5" s="2"/>
    </row>
    <row r="6" spans="1:14" ht="23.25">
      <c r="A6" s="16">
        <v>2</v>
      </c>
      <c r="B6" s="17" t="s">
        <v>7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3">
        <v>32</v>
      </c>
      <c r="N6" s="2"/>
    </row>
    <row r="7" spans="1:14" ht="23.25">
      <c r="A7" s="16">
        <v>3</v>
      </c>
      <c r="B7" s="17" t="s">
        <v>8</v>
      </c>
      <c r="C7" s="15"/>
      <c r="D7" s="15" t="s">
        <v>89</v>
      </c>
      <c r="E7" s="15"/>
      <c r="F7" s="15"/>
      <c r="G7" s="15"/>
      <c r="H7" s="15"/>
      <c r="I7" s="15"/>
      <c r="J7" s="15"/>
      <c r="K7" s="15"/>
      <c r="L7" s="15"/>
      <c r="M7" s="3">
        <v>63</v>
      </c>
      <c r="N7" s="2"/>
    </row>
    <row r="8" spans="1:14" ht="23.25">
      <c r="A8" s="16">
        <v>4</v>
      </c>
      <c r="B8" s="17" t="s">
        <v>9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3">
        <v>38</v>
      </c>
      <c r="N8" s="2"/>
    </row>
    <row r="9" spans="1:14" ht="23.25">
      <c r="A9" s="16">
        <v>5</v>
      </c>
      <c r="B9" s="17" t="s">
        <v>10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3">
        <v>114</v>
      </c>
      <c r="N9" s="2"/>
    </row>
    <row r="10" spans="1:14" ht="23.25">
      <c r="A10" s="16">
        <v>6</v>
      </c>
      <c r="B10" s="17" t="s">
        <v>11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3">
        <v>41</v>
      </c>
      <c r="N10" s="2"/>
    </row>
    <row r="11" spans="1:14" ht="23.25">
      <c r="A11" s="16">
        <v>7</v>
      </c>
      <c r="B11" s="17" t="s">
        <v>12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3">
        <v>35</v>
      </c>
      <c r="N11" s="2"/>
    </row>
    <row r="12" spans="1:14" ht="23.25">
      <c r="A12" s="16">
        <v>8</v>
      </c>
      <c r="B12" s="17" t="s">
        <v>13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5">
        <v>37</v>
      </c>
      <c r="N12" s="2"/>
    </row>
    <row r="13" spans="1:14" ht="23.25">
      <c r="A13" s="16">
        <v>9</v>
      </c>
      <c r="B13" s="17" t="s">
        <v>14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3">
        <v>24</v>
      </c>
      <c r="N13" s="2"/>
    </row>
    <row r="14" spans="1:14" ht="23.25">
      <c r="A14" s="16">
        <v>10</v>
      </c>
      <c r="B14" s="17" t="s">
        <v>15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3">
        <v>61</v>
      </c>
      <c r="N14" s="2"/>
    </row>
    <row r="15" spans="1:14" ht="23.25">
      <c r="A15" s="16">
        <v>11</v>
      </c>
      <c r="B15" s="17" t="s">
        <v>16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3">
        <v>29</v>
      </c>
      <c r="N15" s="2"/>
    </row>
    <row r="16" spans="1:14" ht="23.25">
      <c r="A16" s="16">
        <v>12</v>
      </c>
      <c r="B16" s="17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5">
        <v>70</v>
      </c>
      <c r="N16" s="2"/>
    </row>
    <row r="17" spans="1:14" ht="23.25">
      <c r="A17" s="16">
        <v>13</v>
      </c>
      <c r="B17" s="17" t="s">
        <v>18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3">
        <v>42</v>
      </c>
      <c r="N17" s="2"/>
    </row>
    <row r="18" spans="1:14" ht="23.25">
      <c r="A18" s="16">
        <v>14</v>
      </c>
      <c r="B18" s="17" t="s">
        <v>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3">
        <v>40</v>
      </c>
      <c r="N18" s="2"/>
    </row>
    <row r="19" spans="1:14" ht="23.25">
      <c r="A19" s="16">
        <v>15</v>
      </c>
      <c r="B19" s="17" t="s">
        <v>19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3">
        <v>28</v>
      </c>
      <c r="N19" s="2"/>
    </row>
    <row r="20" spans="1:14" ht="23.25">
      <c r="A20" s="16">
        <v>16</v>
      </c>
      <c r="B20" s="17" t="s">
        <v>20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3">
        <v>43</v>
      </c>
      <c r="N20" s="2"/>
    </row>
    <row r="21" spans="1:14" ht="23.25">
      <c r="A21" s="16">
        <v>17</v>
      </c>
      <c r="B21" s="17" t="s">
        <v>21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3">
        <v>20</v>
      </c>
      <c r="N21" s="2"/>
    </row>
    <row r="22" spans="1:14" ht="23.25">
      <c r="A22" s="16">
        <v>18</v>
      </c>
      <c r="B22" s="17" t="s">
        <v>22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3">
        <v>21</v>
      </c>
      <c r="N22" s="2"/>
    </row>
    <row r="23" spans="1:14" ht="23.25">
      <c r="A23" s="16">
        <v>19</v>
      </c>
      <c r="B23" s="17" t="s">
        <v>23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3">
        <v>50</v>
      </c>
      <c r="N23" s="2"/>
    </row>
    <row r="24" spans="1:14" ht="23.25">
      <c r="A24" s="16">
        <v>20</v>
      </c>
      <c r="B24" s="17" t="s">
        <v>24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3">
        <v>87</v>
      </c>
      <c r="N24" s="2"/>
    </row>
    <row r="25" spans="1:14" ht="23.25">
      <c r="A25" s="16">
        <v>21</v>
      </c>
      <c r="B25" s="17" t="s">
        <v>25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3">
        <v>82</v>
      </c>
      <c r="N25" s="2"/>
    </row>
    <row r="26" spans="1:14" ht="23.25">
      <c r="A26" s="16">
        <v>22</v>
      </c>
      <c r="B26" s="17" t="s">
        <v>26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3">
        <v>36</v>
      </c>
      <c r="N26" s="2"/>
    </row>
    <row r="27" spans="1:14" ht="23.25">
      <c r="A27" s="16">
        <v>23</v>
      </c>
      <c r="B27" s="17" t="s">
        <v>27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3">
        <v>30</v>
      </c>
      <c r="N27" s="2"/>
    </row>
    <row r="28" spans="1:14" ht="23.25">
      <c r="A28" s="16">
        <v>24</v>
      </c>
      <c r="B28" s="17" t="s">
        <v>28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3">
        <v>52</v>
      </c>
      <c r="N28" s="2"/>
    </row>
    <row r="29" spans="1:14" ht="23.25">
      <c r="A29" s="16">
        <v>25</v>
      </c>
      <c r="B29" s="17" t="s">
        <v>29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3">
        <v>63</v>
      </c>
      <c r="N29" s="2"/>
    </row>
    <row r="30" spans="1:14" ht="23.25">
      <c r="A30" s="16">
        <v>26</v>
      </c>
      <c r="B30" s="17" t="s">
        <v>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3">
        <v>37</v>
      </c>
      <c r="N30" s="2"/>
    </row>
    <row r="31" spans="1:14" ht="23.25">
      <c r="A31" s="16">
        <v>27</v>
      </c>
      <c r="B31" s="17" t="s">
        <v>30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3">
        <v>98</v>
      </c>
      <c r="N31" s="2"/>
    </row>
    <row r="32" spans="1:14" ht="23.25">
      <c r="A32" s="16">
        <v>28</v>
      </c>
      <c r="B32" s="17" t="s">
        <v>31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3">
        <v>27</v>
      </c>
      <c r="N32" s="2"/>
    </row>
    <row r="33" spans="1:14" ht="23.25">
      <c r="A33" s="16">
        <v>29</v>
      </c>
      <c r="B33" s="17" t="s">
        <v>42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3">
        <v>26</v>
      </c>
      <c r="N33" s="2"/>
    </row>
    <row r="34" spans="1:14" ht="23.25">
      <c r="A34" s="16">
        <v>30</v>
      </c>
      <c r="B34" s="17" t="s">
        <v>32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5">
        <v>34</v>
      </c>
      <c r="N34" s="2"/>
    </row>
    <row r="35" spans="1:14" ht="23.25">
      <c r="A35" s="16">
        <v>31</v>
      </c>
      <c r="B35" s="17" t="s">
        <v>33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3">
        <v>64</v>
      </c>
      <c r="N35" s="2"/>
    </row>
    <row r="36" spans="1:14" ht="23.25">
      <c r="A36" s="16">
        <v>32</v>
      </c>
      <c r="B36" s="17" t="s">
        <v>34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3">
        <v>45</v>
      </c>
      <c r="N36" s="2"/>
    </row>
    <row r="37" spans="1:14" ht="23.25">
      <c r="A37" s="16">
        <v>33</v>
      </c>
      <c r="B37" s="17" t="s">
        <v>35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3">
        <v>35</v>
      </c>
      <c r="N37" s="2"/>
    </row>
    <row r="38" spans="1:14" ht="23.25">
      <c r="A38" s="16">
        <v>34</v>
      </c>
      <c r="B38" s="17" t="s">
        <v>36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3">
        <v>33</v>
      </c>
      <c r="N38" s="2"/>
    </row>
    <row r="39" spans="1:14" ht="23.25">
      <c r="A39" s="16">
        <v>35</v>
      </c>
      <c r="B39" s="17" t="s">
        <v>37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3">
        <v>52</v>
      </c>
      <c r="N39" s="2"/>
    </row>
    <row r="40" spans="1:14" ht="23.25">
      <c r="A40" s="16">
        <v>36</v>
      </c>
      <c r="B40" s="17" t="s">
        <v>38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5">
        <v>48</v>
      </c>
      <c r="N40" s="2"/>
    </row>
    <row r="41" spans="1:14" ht="23.25">
      <c r="A41" s="16">
        <v>37</v>
      </c>
      <c r="B41" s="17" t="s">
        <v>39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3">
        <v>72</v>
      </c>
      <c r="N41" s="2"/>
    </row>
    <row r="42" spans="1:14" ht="23.25">
      <c r="A42" s="16">
        <v>38</v>
      </c>
      <c r="B42" s="17" t="s">
        <v>40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3">
        <v>30</v>
      </c>
      <c r="N42" s="2"/>
    </row>
    <row r="43" spans="1:14" ht="23.25">
      <c r="A43" s="16">
        <v>39</v>
      </c>
      <c r="B43" s="17" t="s">
        <v>41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5">
        <v>31</v>
      </c>
      <c r="N43" s="2"/>
    </row>
    <row r="44" spans="1:14" ht="23.25">
      <c r="A44" s="16">
        <v>40</v>
      </c>
      <c r="B44" s="17" t="s">
        <v>5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3">
        <v>32</v>
      </c>
      <c r="N44" s="2"/>
    </row>
    <row r="45" spans="1:14" ht="23.25">
      <c r="A45" s="16">
        <v>41</v>
      </c>
      <c r="B45" s="17" t="s">
        <v>43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3">
        <v>11</v>
      </c>
      <c r="N45" s="2"/>
    </row>
    <row r="46" spans="1:14" ht="23.25">
      <c r="A46" s="16">
        <v>42</v>
      </c>
      <c r="B46" s="17" t="s">
        <v>75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3">
        <v>41</v>
      </c>
      <c r="N46" s="2"/>
    </row>
    <row r="47" spans="1:14" ht="23.25">
      <c r="A47" s="16">
        <v>43</v>
      </c>
      <c r="B47" s="17" t="s">
        <v>74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3">
        <v>20</v>
      </c>
      <c r="N47" s="2"/>
    </row>
    <row r="48" spans="1:14" ht="23.25">
      <c r="A48" s="16">
        <v>44</v>
      </c>
      <c r="B48" s="17" t="s">
        <v>44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3">
        <v>35</v>
      </c>
      <c r="N48" s="2"/>
    </row>
    <row r="49" spans="1:14" ht="23.25">
      <c r="A49" s="16">
        <v>45</v>
      </c>
      <c r="B49" s="17" t="s">
        <v>45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3">
        <v>49</v>
      </c>
      <c r="N49" s="2"/>
    </row>
    <row r="50" spans="1:14" ht="23.25">
      <c r="A50" s="16">
        <v>46</v>
      </c>
      <c r="B50" s="17" t="s">
        <v>46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3">
        <v>28</v>
      </c>
      <c r="N50" s="2"/>
    </row>
    <row r="51" spans="1:14" ht="23.25">
      <c r="A51" s="16">
        <v>47</v>
      </c>
      <c r="B51" s="17" t="s">
        <v>47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3">
        <v>68</v>
      </c>
      <c r="N51" s="2"/>
    </row>
    <row r="52" spans="1:14" ht="23.25">
      <c r="A52" s="16">
        <v>48</v>
      </c>
      <c r="B52" s="17" t="s">
        <v>48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3">
        <v>28</v>
      </c>
      <c r="N52" s="2"/>
    </row>
    <row r="53" spans="1:14" ht="23.25">
      <c r="A53" s="16">
        <v>49</v>
      </c>
      <c r="B53" s="17" t="s">
        <v>49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3">
        <v>40</v>
      </c>
      <c r="N53" s="2"/>
    </row>
    <row r="54" spans="1:14" ht="23.25">
      <c r="A54" s="16">
        <v>50</v>
      </c>
      <c r="B54" s="17" t="s">
        <v>50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3">
        <v>50</v>
      </c>
      <c r="N54" s="2"/>
    </row>
    <row r="55" spans="1:14" ht="23.25">
      <c r="A55" s="16">
        <v>51</v>
      </c>
      <c r="B55" s="17" t="s">
        <v>51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3">
        <v>34</v>
      </c>
      <c r="N55" s="2"/>
    </row>
    <row r="56" spans="1:14" ht="23.25">
      <c r="A56" s="16">
        <v>52</v>
      </c>
      <c r="B56" s="17" t="s">
        <v>52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3">
        <v>30</v>
      </c>
      <c r="N56" s="2"/>
    </row>
    <row r="57" spans="1:14" ht="23.25">
      <c r="A57" s="16">
        <v>53</v>
      </c>
      <c r="B57" s="17" t="s">
        <v>53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3">
        <v>33</v>
      </c>
      <c r="N57" s="2"/>
    </row>
    <row r="58" spans="1:14" ht="23.25">
      <c r="A58" s="16">
        <v>54</v>
      </c>
      <c r="B58" s="17" t="s">
        <v>54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3">
        <v>55</v>
      </c>
      <c r="N58" s="2"/>
    </row>
    <row r="59" spans="1:14" ht="23.25">
      <c r="A59" s="16">
        <v>55</v>
      </c>
      <c r="B59" s="17" t="s">
        <v>55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3">
        <v>85</v>
      </c>
      <c r="N59" s="2"/>
    </row>
    <row r="60" spans="1:14" ht="23.25">
      <c r="A60" s="16">
        <v>56</v>
      </c>
      <c r="B60" s="17" t="s">
        <v>56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3">
        <v>54</v>
      </c>
      <c r="N60" s="2"/>
    </row>
    <row r="61" spans="1:14" ht="23.25">
      <c r="A61" s="16">
        <v>57</v>
      </c>
      <c r="B61" s="17" t="s">
        <v>57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5">
        <v>39</v>
      </c>
      <c r="N61" s="2"/>
    </row>
    <row r="62" spans="1:14" ht="23.25">
      <c r="A62" s="16">
        <v>58</v>
      </c>
      <c r="B62" s="17" t="s">
        <v>58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3">
        <v>31</v>
      </c>
      <c r="N62" s="2"/>
    </row>
    <row r="63" spans="1:14" ht="23.25">
      <c r="A63" s="16">
        <v>59</v>
      </c>
      <c r="B63" s="17" t="s">
        <v>59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3">
        <v>18</v>
      </c>
      <c r="N63" s="10" t="s">
        <v>80</v>
      </c>
    </row>
    <row r="64" spans="1:14" ht="23.25">
      <c r="A64" s="16">
        <v>60</v>
      </c>
      <c r="B64" s="17" t="s">
        <v>60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3">
        <v>15</v>
      </c>
      <c r="N64" s="2"/>
    </row>
    <row r="65" spans="1:14" ht="23.25">
      <c r="A65" s="16">
        <v>61</v>
      </c>
      <c r="B65" s="17" t="s">
        <v>61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3">
        <v>12</v>
      </c>
      <c r="N65" s="2"/>
    </row>
    <row r="66" spans="1:14" ht="23.25">
      <c r="A66" s="16">
        <v>62</v>
      </c>
      <c r="B66" s="17" t="s">
        <v>1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4">
        <v>39</v>
      </c>
      <c r="N66" s="2"/>
    </row>
    <row r="67" spans="1:14" ht="23.25">
      <c r="A67" s="16">
        <v>63</v>
      </c>
      <c r="B67" s="17" t="s">
        <v>62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3">
        <v>42</v>
      </c>
      <c r="N67" s="2"/>
    </row>
    <row r="68" spans="1:14" ht="23.25">
      <c r="A68" s="16">
        <v>64</v>
      </c>
      <c r="B68" s="17" t="s">
        <v>63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3">
        <v>24</v>
      </c>
      <c r="N68" s="2"/>
    </row>
    <row r="69" spans="1:14" ht="23.25">
      <c r="A69" s="16">
        <v>65</v>
      </c>
      <c r="B69" s="17" t="s">
        <v>64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3">
        <v>47</v>
      </c>
      <c r="N69" s="2"/>
    </row>
    <row r="70" spans="1:14" ht="23.25">
      <c r="A70" s="16">
        <v>66</v>
      </c>
      <c r="B70" s="17" t="s">
        <v>65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3">
        <v>42</v>
      </c>
      <c r="N70" s="2"/>
    </row>
    <row r="71" spans="1:14" ht="23.25">
      <c r="A71" s="16">
        <v>67</v>
      </c>
      <c r="B71" s="17" t="s">
        <v>66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3">
        <v>25</v>
      </c>
      <c r="N71" s="2"/>
    </row>
    <row r="72" spans="1:14" ht="23.25">
      <c r="A72" s="16">
        <v>68</v>
      </c>
      <c r="B72" s="17" t="s">
        <v>67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3">
        <v>85</v>
      </c>
      <c r="N72" s="2"/>
    </row>
    <row r="73" spans="1:14" ht="23.25">
      <c r="A73" s="16">
        <v>69</v>
      </c>
      <c r="B73" s="17" t="s">
        <v>68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3">
        <v>40</v>
      </c>
      <c r="N73" s="2"/>
    </row>
    <row r="74" spans="1:14" ht="23.25">
      <c r="A74" s="16">
        <v>70</v>
      </c>
      <c r="B74" s="17" t="s">
        <v>69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3">
        <v>30</v>
      </c>
      <c r="N74" s="2"/>
    </row>
    <row r="75" spans="1:14" ht="23.25">
      <c r="A75" s="16">
        <v>71</v>
      </c>
      <c r="B75" s="17" t="s">
        <v>0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3">
        <v>29</v>
      </c>
      <c r="N75" s="2"/>
    </row>
    <row r="76" spans="1:14" ht="23.25">
      <c r="A76" s="16">
        <v>72</v>
      </c>
      <c r="B76" s="17" t="s">
        <v>78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3">
        <v>34</v>
      </c>
      <c r="N76" s="2"/>
    </row>
    <row r="77" spans="1:14" ht="23.25">
      <c r="A77" s="16">
        <v>73</v>
      </c>
      <c r="B77" s="17" t="s">
        <v>70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3">
        <v>81</v>
      </c>
      <c r="N77" s="2"/>
    </row>
    <row r="78" spans="1:14" ht="23.25">
      <c r="A78" s="16">
        <v>74</v>
      </c>
      <c r="B78" s="17" t="s">
        <v>71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3">
        <v>28</v>
      </c>
      <c r="N78" s="2"/>
    </row>
    <row r="79" spans="1:14" ht="23.25">
      <c r="A79" s="16">
        <v>75</v>
      </c>
      <c r="B79" s="17" t="s">
        <v>72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3">
        <v>35</v>
      </c>
      <c r="N79" s="2"/>
    </row>
    <row r="80" spans="1:13" ht="23.25">
      <c r="A80" s="16">
        <v>76</v>
      </c>
      <c r="B80" s="18" t="s">
        <v>73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3">
        <v>75</v>
      </c>
    </row>
    <row r="81" spans="1:14" ht="23.25">
      <c r="A81" s="49" t="s">
        <v>81</v>
      </c>
      <c r="B81" s="50"/>
      <c r="C81" s="14">
        <f>SUM(C5:C80)</f>
        <v>0</v>
      </c>
      <c r="D81" s="14">
        <f aca="true" t="shared" si="0" ref="D81:N81">SUM(D5:D80)</f>
        <v>0</v>
      </c>
      <c r="E81" s="14">
        <f t="shared" si="0"/>
        <v>0</v>
      </c>
      <c r="F81" s="14">
        <f t="shared" si="0"/>
        <v>0</v>
      </c>
      <c r="G81" s="14">
        <f t="shared" si="0"/>
        <v>0</v>
      </c>
      <c r="H81" s="14">
        <f t="shared" si="0"/>
        <v>0</v>
      </c>
      <c r="I81" s="14">
        <f t="shared" si="0"/>
        <v>0</v>
      </c>
      <c r="J81" s="14">
        <f t="shared" si="0"/>
        <v>0</v>
      </c>
      <c r="K81" s="14">
        <f t="shared" si="0"/>
        <v>0</v>
      </c>
      <c r="L81" s="14">
        <f t="shared" si="0"/>
        <v>0</v>
      </c>
      <c r="M81" s="11">
        <f t="shared" si="0"/>
        <v>3273</v>
      </c>
      <c r="N81" s="11">
        <f t="shared" si="0"/>
        <v>0</v>
      </c>
    </row>
    <row r="82" spans="1:13" ht="23.25">
      <c r="A82" s="6"/>
      <c r="E82" s="1"/>
      <c r="F82" s="1"/>
      <c r="G82" s="1"/>
      <c r="H82" s="1"/>
      <c r="I82" s="1"/>
      <c r="J82" s="1"/>
      <c r="K82" s="1"/>
      <c r="L82" s="1"/>
      <c r="M82" s="1"/>
    </row>
  </sheetData>
  <sheetProtection/>
  <mergeCells count="10">
    <mergeCell ref="A1:M1"/>
    <mergeCell ref="A2:M2"/>
    <mergeCell ref="A81:B81"/>
    <mergeCell ref="C3:D3"/>
    <mergeCell ref="E3:F3"/>
    <mergeCell ref="G3:H3"/>
    <mergeCell ref="I3:J3"/>
    <mergeCell ref="K3:L3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:IV65536"/>
    </sheetView>
  </sheetViews>
  <sheetFormatPr defaultColWidth="9.00390625" defaultRowHeight="15"/>
  <cols>
    <col min="1" max="1" width="3.140625" style="1" customWidth="1"/>
    <col min="2" max="3" width="10.421875" style="30" customWidth="1"/>
    <col min="4" max="4" width="9.140625" style="37" customWidth="1"/>
    <col min="5" max="5" width="10.421875" style="37" customWidth="1"/>
    <col min="6" max="6" width="9.00390625" style="37" customWidth="1"/>
    <col min="7" max="7" width="11.140625" style="37" customWidth="1"/>
    <col min="8" max="8" width="9.421875" style="37" customWidth="1"/>
    <col min="9" max="9" width="11.421875" style="37" customWidth="1"/>
    <col min="10" max="10" width="9.421875" style="37" customWidth="1"/>
    <col min="11" max="11" width="11.421875" style="37" customWidth="1"/>
    <col min="12" max="13" width="8.421875" style="37" customWidth="1"/>
    <col min="14" max="14" width="18.28125" style="9" hidden="1" customWidth="1"/>
    <col min="15" max="15" width="18.140625" style="1" hidden="1" customWidth="1"/>
    <col min="16" max="16" width="13.57421875" style="38" customWidth="1"/>
    <col min="17" max="17" width="9.00390625" style="1" customWidth="1"/>
    <col min="18" max="18" width="9.421875" style="1" customWidth="1"/>
    <col min="19" max="16384" width="9.00390625" style="1" customWidth="1"/>
  </cols>
  <sheetData>
    <row r="1" spans="1:14" ht="31.5">
      <c r="A1" s="47" t="s">
        <v>92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31.5">
      <c r="A2" s="48" t="s">
        <v>93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6" s="2" customFormat="1" ht="23.25">
      <c r="A3" s="53" t="s">
        <v>79</v>
      </c>
      <c r="B3" s="57" t="s">
        <v>94</v>
      </c>
      <c r="C3" s="57" t="s">
        <v>95</v>
      </c>
      <c r="D3" s="59" t="s">
        <v>83</v>
      </c>
      <c r="E3" s="60"/>
      <c r="F3" s="59" t="s">
        <v>84</v>
      </c>
      <c r="G3" s="60"/>
      <c r="H3" s="59" t="s">
        <v>85</v>
      </c>
      <c r="I3" s="60"/>
      <c r="J3" s="59" t="s">
        <v>86</v>
      </c>
      <c r="K3" s="60"/>
      <c r="L3" s="59" t="s">
        <v>87</v>
      </c>
      <c r="M3" s="60"/>
      <c r="N3" s="7" t="s">
        <v>77</v>
      </c>
      <c r="P3" s="39"/>
    </row>
    <row r="4" spans="1:16" s="2" customFormat="1" ht="60">
      <c r="A4" s="54"/>
      <c r="B4" s="58"/>
      <c r="C4" s="58"/>
      <c r="D4" s="33" t="s">
        <v>91</v>
      </c>
      <c r="E4" s="33" t="s">
        <v>88</v>
      </c>
      <c r="F4" s="33" t="s">
        <v>91</v>
      </c>
      <c r="G4" s="33" t="s">
        <v>88</v>
      </c>
      <c r="H4" s="33" t="s">
        <v>91</v>
      </c>
      <c r="I4" s="33" t="s">
        <v>88</v>
      </c>
      <c r="J4" s="33" t="s">
        <v>91</v>
      </c>
      <c r="K4" s="33" t="s">
        <v>88</v>
      </c>
      <c r="L4" s="33" t="s">
        <v>91</v>
      </c>
      <c r="M4" s="34" t="s">
        <v>90</v>
      </c>
      <c r="N4" s="7"/>
      <c r="P4" s="39"/>
    </row>
    <row r="5" spans="1:16" s="2" customFormat="1" ht="18.75" customHeight="1">
      <c r="A5" s="19"/>
      <c r="B5" s="24" t="s">
        <v>110</v>
      </c>
      <c r="C5" s="24"/>
      <c r="D5" s="33">
        <v>394800</v>
      </c>
      <c r="E5" s="33">
        <v>394800</v>
      </c>
      <c r="F5" s="33">
        <v>0</v>
      </c>
      <c r="G5" s="33">
        <v>0</v>
      </c>
      <c r="H5" s="33">
        <v>533350</v>
      </c>
      <c r="I5" s="33">
        <v>533350</v>
      </c>
      <c r="J5" s="33">
        <v>0</v>
      </c>
      <c r="K5" s="33">
        <v>0</v>
      </c>
      <c r="L5" s="33">
        <v>2451850</v>
      </c>
      <c r="M5" s="34"/>
      <c r="N5" s="7"/>
      <c r="P5" s="39"/>
    </row>
    <row r="6" spans="1:17" ht="23.25">
      <c r="A6" s="16">
        <v>1</v>
      </c>
      <c r="B6" s="25" t="s">
        <v>111</v>
      </c>
      <c r="C6" s="26" t="s">
        <v>100</v>
      </c>
      <c r="D6" s="35">
        <v>0</v>
      </c>
      <c r="E6" s="35"/>
      <c r="F6" s="35">
        <v>1359050</v>
      </c>
      <c r="G6" s="35"/>
      <c r="H6" s="35">
        <v>416000</v>
      </c>
      <c r="I6" s="35"/>
      <c r="J6" s="35">
        <v>920000</v>
      </c>
      <c r="K6" s="35"/>
      <c r="L6" s="35">
        <v>274600</v>
      </c>
      <c r="M6" s="35"/>
      <c r="N6" s="3">
        <v>39</v>
      </c>
      <c r="O6" s="2"/>
      <c r="P6" s="39">
        <f>SUM(F6+D6+H6+J6+L6)</f>
        <v>2969650</v>
      </c>
      <c r="Q6" s="20">
        <v>2969650</v>
      </c>
    </row>
    <row r="7" spans="1:17" ht="75">
      <c r="A7" s="16">
        <v>2</v>
      </c>
      <c r="B7" s="31" t="s">
        <v>112</v>
      </c>
      <c r="C7" s="32" t="s">
        <v>100</v>
      </c>
      <c r="D7" s="35">
        <v>61600</v>
      </c>
      <c r="E7" s="35"/>
      <c r="F7" s="35">
        <v>1277000</v>
      </c>
      <c r="G7" s="35"/>
      <c r="H7" s="35">
        <v>411800</v>
      </c>
      <c r="I7" s="35"/>
      <c r="J7" s="35"/>
      <c r="K7" s="35"/>
      <c r="L7" s="35">
        <v>269600</v>
      </c>
      <c r="M7" s="35"/>
      <c r="N7" s="3">
        <v>32</v>
      </c>
      <c r="O7" s="2"/>
      <c r="P7" s="39">
        <f>SUM(F7+D7+H7+J7+L7)</f>
        <v>2020000</v>
      </c>
      <c r="Q7" s="21">
        <v>2020000</v>
      </c>
    </row>
    <row r="8" spans="1:17" ht="23.25">
      <c r="A8" s="16"/>
      <c r="B8" s="31"/>
      <c r="C8" s="32"/>
      <c r="D8" s="46">
        <f>SUM(D6:D7)</f>
        <v>61600</v>
      </c>
      <c r="E8" s="35"/>
      <c r="F8" s="46">
        <f>SUM(F6:F7)</f>
        <v>2636050</v>
      </c>
      <c r="G8" s="46"/>
      <c r="H8" s="46">
        <f>SUM(H6:H7)</f>
        <v>827800</v>
      </c>
      <c r="I8" s="35"/>
      <c r="J8" s="46">
        <f>SUM(J6:J7)</f>
        <v>920000</v>
      </c>
      <c r="K8" s="35"/>
      <c r="L8" s="46">
        <f>SUM(L6:L7)</f>
        <v>544200</v>
      </c>
      <c r="M8" s="35"/>
      <c r="N8" s="3"/>
      <c r="O8" s="2"/>
      <c r="P8" s="41">
        <f>SUM(P6:P7)</f>
        <v>4989650</v>
      </c>
      <c r="Q8" s="21"/>
    </row>
    <row r="9" spans="1:17" ht="23.25">
      <c r="A9" s="16">
        <v>3</v>
      </c>
      <c r="B9" s="25" t="s">
        <v>113</v>
      </c>
      <c r="C9" s="27" t="s">
        <v>101</v>
      </c>
      <c r="D9" s="35">
        <v>0</v>
      </c>
      <c r="E9" s="35" t="s">
        <v>89</v>
      </c>
      <c r="F9" s="35">
        <v>1373570</v>
      </c>
      <c r="G9" s="35"/>
      <c r="H9" s="35">
        <v>818580</v>
      </c>
      <c r="I9" s="35"/>
      <c r="J9" s="35"/>
      <c r="K9" s="35"/>
      <c r="L9" s="35"/>
      <c r="M9" s="35"/>
      <c r="N9" s="3">
        <v>63</v>
      </c>
      <c r="O9" s="2"/>
      <c r="P9" s="39">
        <f>SUM(F9+D9+H9+J9+L9)</f>
        <v>2192150</v>
      </c>
      <c r="Q9" s="21">
        <v>2192150</v>
      </c>
    </row>
    <row r="10" spans="1:17" ht="23.25">
      <c r="A10" s="16">
        <v>4</v>
      </c>
      <c r="B10" s="25" t="s">
        <v>114</v>
      </c>
      <c r="C10" s="27" t="s">
        <v>101</v>
      </c>
      <c r="D10" s="35">
        <v>0</v>
      </c>
      <c r="E10" s="35"/>
      <c r="F10" s="35">
        <v>1445000</v>
      </c>
      <c r="G10" s="35"/>
      <c r="H10" s="35">
        <v>1419420</v>
      </c>
      <c r="I10" s="35"/>
      <c r="J10" s="35"/>
      <c r="K10" s="35"/>
      <c r="L10" s="35"/>
      <c r="M10" s="35"/>
      <c r="N10" s="3">
        <v>38</v>
      </c>
      <c r="O10" s="2"/>
      <c r="P10" s="39">
        <f aca="true" t="shared" si="0" ref="P10:P43">SUM(F10+D10+H10+J10+L10)</f>
        <v>2864420</v>
      </c>
      <c r="Q10" s="21">
        <v>2864420</v>
      </c>
    </row>
    <row r="11" spans="1:17" ht="23.25">
      <c r="A11" s="16">
        <v>5</v>
      </c>
      <c r="B11" s="25" t="s">
        <v>115</v>
      </c>
      <c r="C11" s="27" t="s">
        <v>101</v>
      </c>
      <c r="D11" s="35">
        <v>0</v>
      </c>
      <c r="E11" s="35"/>
      <c r="F11" s="35">
        <v>1975000</v>
      </c>
      <c r="G11" s="35"/>
      <c r="H11" s="35">
        <v>658000</v>
      </c>
      <c r="I11" s="35"/>
      <c r="J11" s="35"/>
      <c r="K11" s="35"/>
      <c r="L11" s="35"/>
      <c r="M11" s="35"/>
      <c r="N11" s="3">
        <v>114</v>
      </c>
      <c r="O11" s="2"/>
      <c r="P11" s="39">
        <f t="shared" si="0"/>
        <v>2633000</v>
      </c>
      <c r="Q11" s="21">
        <v>2633000</v>
      </c>
    </row>
    <row r="12" spans="1:17" ht="23.25">
      <c r="A12" s="16">
        <v>6</v>
      </c>
      <c r="B12" s="25" t="s">
        <v>96</v>
      </c>
      <c r="C12" s="27" t="s">
        <v>101</v>
      </c>
      <c r="D12" s="35">
        <v>0</v>
      </c>
      <c r="E12" s="35"/>
      <c r="F12" s="35">
        <v>1870500</v>
      </c>
      <c r="G12" s="35"/>
      <c r="H12" s="35">
        <v>408000</v>
      </c>
      <c r="I12" s="35"/>
      <c r="J12" s="35"/>
      <c r="K12" s="35"/>
      <c r="L12" s="35"/>
      <c r="M12" s="35"/>
      <c r="N12" s="3">
        <v>41</v>
      </c>
      <c r="O12" s="2"/>
      <c r="P12" s="39">
        <f t="shared" si="0"/>
        <v>2278500</v>
      </c>
      <c r="Q12" s="21">
        <v>2278500</v>
      </c>
    </row>
    <row r="13" spans="1:17" ht="23.25">
      <c r="A13" s="16"/>
      <c r="B13" s="25"/>
      <c r="C13" s="27"/>
      <c r="D13" s="35"/>
      <c r="E13" s="35"/>
      <c r="F13" s="46">
        <f>SUM(F9:F12)</f>
        <v>6664070</v>
      </c>
      <c r="G13" s="46"/>
      <c r="H13" s="46">
        <f>SUM(H9:H12)</f>
        <v>3304000</v>
      </c>
      <c r="I13" s="35"/>
      <c r="J13" s="35"/>
      <c r="K13" s="35"/>
      <c r="L13" s="35"/>
      <c r="M13" s="35"/>
      <c r="N13" s="3"/>
      <c r="O13" s="2"/>
      <c r="P13" s="41">
        <f>SUM(P9:P12)</f>
        <v>9968070</v>
      </c>
      <c r="Q13" s="21"/>
    </row>
    <row r="14" spans="1:17" ht="23.25">
      <c r="A14" s="16">
        <v>7</v>
      </c>
      <c r="B14" s="25" t="s">
        <v>116</v>
      </c>
      <c r="C14" s="26" t="s">
        <v>102</v>
      </c>
      <c r="D14" s="35">
        <v>0</v>
      </c>
      <c r="E14" s="35"/>
      <c r="F14" s="35">
        <v>2394580</v>
      </c>
      <c r="G14" s="35"/>
      <c r="H14" s="35">
        <v>101900</v>
      </c>
      <c r="I14" s="35"/>
      <c r="J14" s="35"/>
      <c r="K14" s="35"/>
      <c r="L14" s="35"/>
      <c r="M14" s="35"/>
      <c r="N14" s="3">
        <v>35</v>
      </c>
      <c r="O14" s="2"/>
      <c r="P14" s="39">
        <f t="shared" si="0"/>
        <v>2496480</v>
      </c>
      <c r="Q14" s="21">
        <v>2496480</v>
      </c>
    </row>
    <row r="15" spans="1:17" ht="23.25">
      <c r="A15" s="16">
        <v>8</v>
      </c>
      <c r="B15" s="25" t="s">
        <v>117</v>
      </c>
      <c r="C15" s="26" t="s">
        <v>102</v>
      </c>
      <c r="D15" s="35">
        <v>0</v>
      </c>
      <c r="E15" s="35"/>
      <c r="F15" s="35">
        <v>846000</v>
      </c>
      <c r="G15" s="35"/>
      <c r="H15" s="35">
        <v>144500</v>
      </c>
      <c r="I15" s="35"/>
      <c r="J15" s="35"/>
      <c r="K15" s="35"/>
      <c r="L15" s="35"/>
      <c r="M15" s="35"/>
      <c r="N15" s="5">
        <v>37</v>
      </c>
      <c r="O15" s="2"/>
      <c r="P15" s="39">
        <f t="shared" si="0"/>
        <v>990500</v>
      </c>
      <c r="Q15" s="21">
        <v>990500</v>
      </c>
    </row>
    <row r="16" spans="1:17" ht="23.25">
      <c r="A16" s="16">
        <v>9</v>
      </c>
      <c r="B16" s="25" t="s">
        <v>118</v>
      </c>
      <c r="C16" s="26" t="s">
        <v>102</v>
      </c>
      <c r="D16" s="35">
        <v>0</v>
      </c>
      <c r="E16" s="35"/>
      <c r="F16" s="35">
        <v>960000</v>
      </c>
      <c r="G16" s="35"/>
      <c r="H16" s="35">
        <v>1669470</v>
      </c>
      <c r="I16" s="35"/>
      <c r="J16" s="35"/>
      <c r="K16" s="35"/>
      <c r="L16" s="35"/>
      <c r="M16" s="35"/>
      <c r="N16" s="3">
        <v>24</v>
      </c>
      <c r="O16" s="2"/>
      <c r="P16" s="39">
        <f t="shared" si="0"/>
        <v>2629470</v>
      </c>
      <c r="Q16" s="21">
        <v>2629470</v>
      </c>
    </row>
    <row r="17" spans="1:17" ht="23.25">
      <c r="A17" s="16">
        <v>10</v>
      </c>
      <c r="B17" s="25" t="s">
        <v>119</v>
      </c>
      <c r="C17" s="26" t="s">
        <v>102</v>
      </c>
      <c r="D17" s="35">
        <v>0</v>
      </c>
      <c r="E17" s="35"/>
      <c r="F17" s="35">
        <v>1945350</v>
      </c>
      <c r="G17" s="35"/>
      <c r="H17" s="35">
        <v>610000</v>
      </c>
      <c r="I17" s="35"/>
      <c r="J17" s="35">
        <v>0</v>
      </c>
      <c r="K17" s="35"/>
      <c r="L17" s="35">
        <v>433000</v>
      </c>
      <c r="M17" s="35"/>
      <c r="N17" s="3">
        <v>61</v>
      </c>
      <c r="O17" s="2"/>
      <c r="P17" s="39">
        <f t="shared" si="0"/>
        <v>2988350</v>
      </c>
      <c r="Q17" s="21">
        <v>2988350</v>
      </c>
    </row>
    <row r="18" spans="1:17" ht="23.25">
      <c r="A18" s="16"/>
      <c r="B18" s="25"/>
      <c r="C18" s="26"/>
      <c r="D18" s="35"/>
      <c r="E18" s="35"/>
      <c r="F18" s="46">
        <f>SUM(F14:F17)</f>
        <v>6145930</v>
      </c>
      <c r="G18" s="46"/>
      <c r="H18" s="46">
        <f>SUM(H14:H17)</f>
        <v>2525870</v>
      </c>
      <c r="I18" s="35"/>
      <c r="J18" s="35"/>
      <c r="K18" s="35"/>
      <c r="L18" s="46">
        <f>SUM(L17)</f>
        <v>433000</v>
      </c>
      <c r="M18" s="35"/>
      <c r="N18" s="3"/>
      <c r="O18" s="2"/>
      <c r="P18" s="41">
        <f>SUM(P14:P17)</f>
        <v>9104800</v>
      </c>
      <c r="Q18" s="21"/>
    </row>
    <row r="19" spans="1:17" ht="23.25">
      <c r="A19" s="16">
        <v>11</v>
      </c>
      <c r="B19" s="25" t="s">
        <v>120</v>
      </c>
      <c r="C19" s="26" t="s">
        <v>97</v>
      </c>
      <c r="D19" s="35">
        <v>0</v>
      </c>
      <c r="E19" s="35"/>
      <c r="F19" s="35">
        <v>1065000</v>
      </c>
      <c r="G19" s="35"/>
      <c r="H19" s="35">
        <v>435000</v>
      </c>
      <c r="I19" s="35"/>
      <c r="J19" s="35">
        <v>0</v>
      </c>
      <c r="K19" s="35"/>
      <c r="L19" s="35">
        <v>360000</v>
      </c>
      <c r="M19" s="35"/>
      <c r="N19" s="3">
        <v>29</v>
      </c>
      <c r="O19" s="2"/>
      <c r="P19" s="39">
        <f t="shared" si="0"/>
        <v>1860000</v>
      </c>
      <c r="Q19" s="21">
        <v>1860000</v>
      </c>
    </row>
    <row r="20" spans="1:17" ht="23.25">
      <c r="A20" s="16">
        <v>12</v>
      </c>
      <c r="B20" s="25" t="s">
        <v>121</v>
      </c>
      <c r="C20" s="26" t="s">
        <v>97</v>
      </c>
      <c r="D20" s="35">
        <v>0</v>
      </c>
      <c r="E20" s="35"/>
      <c r="F20" s="35">
        <v>2251500</v>
      </c>
      <c r="G20" s="35"/>
      <c r="H20" s="35">
        <v>566000</v>
      </c>
      <c r="I20" s="35"/>
      <c r="J20" s="35">
        <v>0</v>
      </c>
      <c r="K20" s="35"/>
      <c r="L20" s="35">
        <v>0</v>
      </c>
      <c r="M20" s="35"/>
      <c r="N20" s="5">
        <v>70</v>
      </c>
      <c r="O20" s="2"/>
      <c r="P20" s="39">
        <f t="shared" si="0"/>
        <v>2817500</v>
      </c>
      <c r="Q20" s="21">
        <v>2817500</v>
      </c>
    </row>
    <row r="21" spans="1:17" ht="23.25">
      <c r="A21" s="16">
        <v>13</v>
      </c>
      <c r="B21" s="25" t="s">
        <v>122</v>
      </c>
      <c r="C21" s="26" t="s">
        <v>97</v>
      </c>
      <c r="D21" s="35">
        <v>0</v>
      </c>
      <c r="E21" s="35"/>
      <c r="F21" s="35">
        <v>1822700</v>
      </c>
      <c r="G21" s="35"/>
      <c r="H21" s="35">
        <v>750000</v>
      </c>
      <c r="I21" s="35"/>
      <c r="J21" s="35">
        <v>0</v>
      </c>
      <c r="K21" s="35"/>
      <c r="L21" s="35">
        <v>305550</v>
      </c>
      <c r="M21" s="35"/>
      <c r="N21" s="3">
        <v>42</v>
      </c>
      <c r="O21" s="2"/>
      <c r="P21" s="39">
        <f t="shared" si="0"/>
        <v>2878250</v>
      </c>
      <c r="Q21" s="21">
        <v>2878250</v>
      </c>
    </row>
    <row r="22" spans="1:17" ht="23.25">
      <c r="A22" s="16">
        <v>14</v>
      </c>
      <c r="B22" s="25" t="s">
        <v>123</v>
      </c>
      <c r="C22" s="26" t="s">
        <v>97</v>
      </c>
      <c r="D22" s="35">
        <v>0</v>
      </c>
      <c r="E22" s="35"/>
      <c r="F22" s="35">
        <v>1043000</v>
      </c>
      <c r="G22" s="35"/>
      <c r="H22" s="35">
        <v>518500</v>
      </c>
      <c r="I22" s="35"/>
      <c r="J22" s="35"/>
      <c r="K22" s="35"/>
      <c r="L22" s="35"/>
      <c r="M22" s="35"/>
      <c r="N22" s="3">
        <v>40</v>
      </c>
      <c r="O22" s="2"/>
      <c r="P22" s="39">
        <f t="shared" si="0"/>
        <v>1561500</v>
      </c>
      <c r="Q22" s="21">
        <v>1561500</v>
      </c>
    </row>
    <row r="23" spans="1:17" ht="23.25">
      <c r="A23" s="16"/>
      <c r="B23" s="25"/>
      <c r="C23" s="26"/>
      <c r="D23" s="35"/>
      <c r="E23" s="35">
        <v>6557200</v>
      </c>
      <c r="F23" s="46">
        <f>SUM(F19:F22)</f>
        <v>6182200</v>
      </c>
      <c r="G23" s="42">
        <v>1894500</v>
      </c>
      <c r="H23" s="46">
        <f>SUM(H19:H22)</f>
        <v>2269500</v>
      </c>
      <c r="I23" s="35"/>
      <c r="J23" s="35"/>
      <c r="K23" s="35"/>
      <c r="L23" s="46">
        <f>SUM(L19:L22)</f>
        <v>665550</v>
      </c>
      <c r="M23" s="35"/>
      <c r="N23" s="3"/>
      <c r="O23" s="2"/>
      <c r="P23" s="41">
        <f>SUM(F23+H23+L23)</f>
        <v>9117250</v>
      </c>
      <c r="Q23" s="21"/>
    </row>
    <row r="24" spans="1:17" ht="23.25">
      <c r="A24" s="16">
        <v>15</v>
      </c>
      <c r="B24" s="25" t="s">
        <v>124</v>
      </c>
      <c r="C24" s="26" t="s">
        <v>103</v>
      </c>
      <c r="D24" s="35">
        <v>0</v>
      </c>
      <c r="E24" s="35"/>
      <c r="F24" s="35">
        <v>258100</v>
      </c>
      <c r="G24" s="35"/>
      <c r="H24" s="35">
        <v>351500</v>
      </c>
      <c r="I24" s="35"/>
      <c r="J24" s="35">
        <v>0</v>
      </c>
      <c r="K24" s="35"/>
      <c r="L24" s="35">
        <v>0</v>
      </c>
      <c r="M24" s="35"/>
      <c r="N24" s="3">
        <v>28</v>
      </c>
      <c r="O24" s="2"/>
      <c r="P24" s="39">
        <f t="shared" si="0"/>
        <v>609600</v>
      </c>
      <c r="Q24" s="21">
        <v>609600</v>
      </c>
    </row>
    <row r="25" spans="1:17" ht="23.25">
      <c r="A25" s="16">
        <v>16</v>
      </c>
      <c r="B25" s="25" t="s">
        <v>125</v>
      </c>
      <c r="C25" s="26" t="s">
        <v>103</v>
      </c>
      <c r="D25" s="35">
        <v>0</v>
      </c>
      <c r="E25" s="35"/>
      <c r="F25" s="35">
        <v>1350500</v>
      </c>
      <c r="G25" s="35"/>
      <c r="H25" s="35">
        <v>454330</v>
      </c>
      <c r="I25" s="35"/>
      <c r="J25" s="35">
        <v>0</v>
      </c>
      <c r="K25" s="35"/>
      <c r="L25" s="35">
        <v>157000</v>
      </c>
      <c r="M25" s="35"/>
      <c r="N25" s="3">
        <v>43</v>
      </c>
      <c r="O25" s="2"/>
      <c r="P25" s="39">
        <f t="shared" si="0"/>
        <v>1961830</v>
      </c>
      <c r="Q25" s="21">
        <v>1961830</v>
      </c>
    </row>
    <row r="26" spans="1:17" ht="23.25">
      <c r="A26" s="16">
        <v>17</v>
      </c>
      <c r="B26" s="25" t="s">
        <v>126</v>
      </c>
      <c r="C26" s="26" t="s">
        <v>103</v>
      </c>
      <c r="D26" s="35">
        <v>0</v>
      </c>
      <c r="E26" s="35"/>
      <c r="F26" s="35">
        <v>1190500</v>
      </c>
      <c r="G26" s="35"/>
      <c r="H26" s="35">
        <v>324600</v>
      </c>
      <c r="I26" s="35"/>
      <c r="J26" s="35">
        <v>0</v>
      </c>
      <c r="K26" s="35"/>
      <c r="L26" s="35">
        <v>172000</v>
      </c>
      <c r="M26" s="35"/>
      <c r="N26" s="3">
        <v>20</v>
      </c>
      <c r="O26" s="2"/>
      <c r="P26" s="39">
        <f>SUM(F26+H26+L26)</f>
        <v>1687100</v>
      </c>
      <c r="Q26" s="21">
        <v>1687100</v>
      </c>
    </row>
    <row r="27" spans="1:17" ht="23.25">
      <c r="A27" s="16"/>
      <c r="B27" s="25"/>
      <c r="C27" s="26"/>
      <c r="D27" s="35"/>
      <c r="E27" s="35"/>
      <c r="F27" s="46">
        <f>SUM(F24:F26)</f>
        <v>2799100</v>
      </c>
      <c r="G27" s="46"/>
      <c r="H27" s="46">
        <f>SUM(H24:H26)</f>
        <v>1130430</v>
      </c>
      <c r="I27" s="46"/>
      <c r="J27" s="46"/>
      <c r="K27" s="46"/>
      <c r="L27" s="46">
        <f>SUM(L24:L26)</f>
        <v>329000</v>
      </c>
      <c r="M27" s="35"/>
      <c r="N27" s="3"/>
      <c r="O27" s="2"/>
      <c r="P27" s="39"/>
      <c r="Q27" s="21"/>
    </row>
    <row r="28" spans="1:17" ht="23.25">
      <c r="A28" s="16">
        <v>18</v>
      </c>
      <c r="B28" s="25" t="s">
        <v>127</v>
      </c>
      <c r="C28" s="27" t="s">
        <v>104</v>
      </c>
      <c r="D28" s="35">
        <v>0</v>
      </c>
      <c r="E28" s="35"/>
      <c r="F28" s="35">
        <v>1633100</v>
      </c>
      <c r="G28" s="35"/>
      <c r="H28" s="35">
        <v>1060160</v>
      </c>
      <c r="I28" s="35"/>
      <c r="J28" s="35">
        <v>0</v>
      </c>
      <c r="K28" s="35"/>
      <c r="L28" s="35">
        <v>115400</v>
      </c>
      <c r="M28" s="35"/>
      <c r="N28" s="3">
        <v>21</v>
      </c>
      <c r="O28" s="2"/>
      <c r="P28" s="39">
        <f t="shared" si="0"/>
        <v>2808660</v>
      </c>
      <c r="Q28" s="21">
        <v>2808660</v>
      </c>
    </row>
    <row r="29" spans="1:17" ht="23.25">
      <c r="A29" s="16">
        <v>19</v>
      </c>
      <c r="B29" s="25" t="s">
        <v>128</v>
      </c>
      <c r="C29" s="27" t="s">
        <v>104</v>
      </c>
      <c r="D29" s="35">
        <v>0</v>
      </c>
      <c r="E29" s="35"/>
      <c r="F29" s="35">
        <v>1287100</v>
      </c>
      <c r="G29" s="35"/>
      <c r="H29" s="35">
        <v>960060</v>
      </c>
      <c r="I29" s="35"/>
      <c r="J29" s="35">
        <v>0</v>
      </c>
      <c r="K29" s="35"/>
      <c r="L29" s="35">
        <v>0</v>
      </c>
      <c r="M29" s="35"/>
      <c r="N29" s="3">
        <v>50</v>
      </c>
      <c r="O29" s="2"/>
      <c r="P29" s="39">
        <f t="shared" si="0"/>
        <v>2247160</v>
      </c>
      <c r="Q29" s="21">
        <v>2247160</v>
      </c>
    </row>
    <row r="30" spans="1:17" ht="23.25">
      <c r="A30" s="16"/>
      <c r="B30" s="25"/>
      <c r="C30" s="27"/>
      <c r="D30" s="35"/>
      <c r="E30" s="35"/>
      <c r="F30" s="46">
        <f>SUM(F28:F29)</f>
        <v>2920200</v>
      </c>
      <c r="G30" s="46">
        <f>SUM(G28:G29)</f>
        <v>0</v>
      </c>
      <c r="H30" s="46">
        <f>SUM(H28:H29)</f>
        <v>2020220</v>
      </c>
      <c r="I30" s="46">
        <f>SUM(I28:I29)</f>
        <v>0</v>
      </c>
      <c r="J30" s="46">
        <f>SUM(J28:J29)</f>
        <v>0</v>
      </c>
      <c r="K30" s="46">
        <f>SUM(K28:K29)</f>
        <v>0</v>
      </c>
      <c r="L30" s="46">
        <f>SUM(L28:L29)</f>
        <v>115400</v>
      </c>
      <c r="M30" s="35"/>
      <c r="N30" s="3"/>
      <c r="O30" s="2"/>
      <c r="P30" s="39"/>
      <c r="Q30" s="21"/>
    </row>
    <row r="31" spans="1:17" ht="23.25">
      <c r="A31" s="16">
        <v>20</v>
      </c>
      <c r="B31" s="25" t="s">
        <v>129</v>
      </c>
      <c r="C31" s="27" t="s">
        <v>98</v>
      </c>
      <c r="D31" s="35">
        <v>0</v>
      </c>
      <c r="E31" s="35"/>
      <c r="F31" s="35">
        <v>1270400</v>
      </c>
      <c r="G31" s="35"/>
      <c r="H31" s="35">
        <v>321860</v>
      </c>
      <c r="I31" s="35"/>
      <c r="J31" s="35">
        <v>0</v>
      </c>
      <c r="K31" s="35">
        <v>0</v>
      </c>
      <c r="L31" s="35">
        <v>0</v>
      </c>
      <c r="M31" s="35"/>
      <c r="N31" s="3">
        <v>87</v>
      </c>
      <c r="O31" s="2"/>
      <c r="P31" s="39">
        <f t="shared" si="0"/>
        <v>1592260</v>
      </c>
      <c r="Q31" s="21">
        <v>1592260</v>
      </c>
    </row>
    <row r="32" spans="1:17" ht="23.25">
      <c r="A32" s="16">
        <v>21</v>
      </c>
      <c r="B32" s="28" t="s">
        <v>130</v>
      </c>
      <c r="C32" s="27" t="s">
        <v>98</v>
      </c>
      <c r="D32" s="35">
        <v>0</v>
      </c>
      <c r="E32" s="35"/>
      <c r="F32" s="44">
        <v>1679650</v>
      </c>
      <c r="G32" s="44"/>
      <c r="H32" s="44">
        <v>395970</v>
      </c>
      <c r="I32" s="35"/>
      <c r="J32" s="35">
        <v>0</v>
      </c>
      <c r="K32" s="35"/>
      <c r="L32" s="35">
        <v>0</v>
      </c>
      <c r="M32" s="35"/>
      <c r="N32" s="3">
        <v>82</v>
      </c>
      <c r="O32" s="2"/>
      <c r="P32" s="39">
        <f t="shared" si="0"/>
        <v>2075620</v>
      </c>
      <c r="Q32" s="22">
        <v>2075620</v>
      </c>
    </row>
    <row r="33" spans="1:17" ht="23.25">
      <c r="A33" s="16"/>
      <c r="B33" s="28"/>
      <c r="C33" s="27"/>
      <c r="D33" s="35"/>
      <c r="E33" s="35"/>
      <c r="F33" s="46">
        <f>SUM(F31:F32)</f>
        <v>2950050</v>
      </c>
      <c r="G33" s="46"/>
      <c r="H33" s="46">
        <f>SUM(H31:H32)</f>
        <v>717830</v>
      </c>
      <c r="I33" s="46"/>
      <c r="J33" s="46"/>
      <c r="K33" s="46"/>
      <c r="L33" s="46">
        <f>SUM(L31:L32)</f>
        <v>0</v>
      </c>
      <c r="M33" s="35"/>
      <c r="N33" s="3"/>
      <c r="O33" s="2"/>
      <c r="P33" s="39"/>
      <c r="Q33" s="22"/>
    </row>
    <row r="34" spans="1:17" ht="23.25">
      <c r="A34" s="16">
        <v>22</v>
      </c>
      <c r="B34" s="25" t="s">
        <v>131</v>
      </c>
      <c r="C34" s="26" t="s">
        <v>99</v>
      </c>
      <c r="D34" s="35">
        <v>0</v>
      </c>
      <c r="E34" s="35"/>
      <c r="F34" s="35">
        <v>700000</v>
      </c>
      <c r="G34" s="35"/>
      <c r="H34" s="35">
        <v>716000</v>
      </c>
      <c r="I34" s="35"/>
      <c r="J34" s="35">
        <v>100000</v>
      </c>
      <c r="K34" s="35"/>
      <c r="L34" s="35">
        <v>500000</v>
      </c>
      <c r="M34" s="35"/>
      <c r="N34" s="3">
        <v>36</v>
      </c>
      <c r="O34" s="2"/>
      <c r="P34" s="39">
        <f t="shared" si="0"/>
        <v>2016000</v>
      </c>
      <c r="Q34" s="21">
        <v>2016000</v>
      </c>
    </row>
    <row r="35" spans="1:17" ht="23.25">
      <c r="A35" s="16">
        <v>23</v>
      </c>
      <c r="B35" s="25" t="s">
        <v>132</v>
      </c>
      <c r="C35" s="26" t="s">
        <v>99</v>
      </c>
      <c r="D35" s="35">
        <v>0</v>
      </c>
      <c r="E35" s="35"/>
      <c r="F35" s="35">
        <v>700000</v>
      </c>
      <c r="G35" s="35"/>
      <c r="H35" s="35">
        <v>716000</v>
      </c>
      <c r="I35" s="35"/>
      <c r="J35" s="35">
        <v>100000</v>
      </c>
      <c r="K35" s="35"/>
      <c r="L35" s="35">
        <v>500000</v>
      </c>
      <c r="M35" s="35"/>
      <c r="N35" s="3">
        <v>30</v>
      </c>
      <c r="O35" s="2"/>
      <c r="P35" s="39">
        <f t="shared" si="0"/>
        <v>2016000</v>
      </c>
      <c r="Q35" s="21">
        <v>2016000</v>
      </c>
    </row>
    <row r="36" spans="1:17" ht="23.25">
      <c r="A36" s="16">
        <v>24</v>
      </c>
      <c r="B36" s="25" t="s">
        <v>133</v>
      </c>
      <c r="C36" s="26" t="s">
        <v>99</v>
      </c>
      <c r="D36" s="35">
        <v>0</v>
      </c>
      <c r="E36" s="35"/>
      <c r="F36" s="35">
        <v>700000</v>
      </c>
      <c r="G36" s="35"/>
      <c r="H36" s="35">
        <v>418000</v>
      </c>
      <c r="I36" s="35"/>
      <c r="J36" s="35">
        <v>0</v>
      </c>
      <c r="K36" s="35">
        <v>0</v>
      </c>
      <c r="L36" s="35">
        <v>500000</v>
      </c>
      <c r="M36" s="35"/>
      <c r="N36" s="3">
        <v>52</v>
      </c>
      <c r="O36" s="2"/>
      <c r="P36" s="39">
        <f t="shared" si="0"/>
        <v>1618000</v>
      </c>
      <c r="Q36" s="21">
        <v>1618000</v>
      </c>
    </row>
    <row r="37" spans="1:17" ht="23.25">
      <c r="A37" s="16">
        <v>25</v>
      </c>
      <c r="B37" s="25" t="s">
        <v>134</v>
      </c>
      <c r="C37" s="26" t="s">
        <v>99</v>
      </c>
      <c r="D37" s="35">
        <v>0</v>
      </c>
      <c r="E37" s="35"/>
      <c r="F37" s="35">
        <v>500000</v>
      </c>
      <c r="G37" s="35"/>
      <c r="H37" s="35">
        <v>315500</v>
      </c>
      <c r="I37" s="35"/>
      <c r="J37" s="35">
        <v>100000</v>
      </c>
      <c r="K37" s="35"/>
      <c r="L37" s="35">
        <v>100000</v>
      </c>
      <c r="M37" s="35"/>
      <c r="N37" s="3">
        <v>63</v>
      </c>
      <c r="O37" s="2"/>
      <c r="P37" s="39">
        <f t="shared" si="0"/>
        <v>1015500</v>
      </c>
      <c r="Q37" s="21">
        <v>1015500</v>
      </c>
    </row>
    <row r="38" spans="1:17" ht="23.25">
      <c r="A38" s="16"/>
      <c r="B38" s="25"/>
      <c r="C38" s="26"/>
      <c r="D38" s="35"/>
      <c r="E38" s="35"/>
      <c r="F38" s="46">
        <f>SUM(F34:F37)</f>
        <v>2600000</v>
      </c>
      <c r="G38" s="46"/>
      <c r="H38" s="46">
        <f>SUM(H34:H37)</f>
        <v>2165500</v>
      </c>
      <c r="I38" s="46"/>
      <c r="J38" s="46">
        <f>SUM(J34:J37)</f>
        <v>300000</v>
      </c>
      <c r="K38" s="46"/>
      <c r="L38" s="46">
        <f>SUM(L34:L37)</f>
        <v>1600000</v>
      </c>
      <c r="M38" s="35"/>
      <c r="N38" s="3"/>
      <c r="O38" s="2"/>
      <c r="P38" s="39"/>
      <c r="Q38" s="21"/>
    </row>
    <row r="39" spans="1:17" ht="23.25">
      <c r="A39" s="16">
        <v>26</v>
      </c>
      <c r="B39" s="25" t="s">
        <v>135</v>
      </c>
      <c r="C39" s="27" t="s">
        <v>105</v>
      </c>
      <c r="D39" s="35">
        <v>0</v>
      </c>
      <c r="E39" s="35"/>
      <c r="F39" s="43">
        <v>0</v>
      </c>
      <c r="G39" s="43"/>
      <c r="H39" s="43">
        <v>1588000</v>
      </c>
      <c r="I39" s="43"/>
      <c r="J39" s="43">
        <v>0</v>
      </c>
      <c r="K39" s="43"/>
      <c r="L39" s="43">
        <v>0</v>
      </c>
      <c r="M39" s="35"/>
      <c r="N39" s="3">
        <v>37</v>
      </c>
      <c r="O39" s="2"/>
      <c r="P39" s="39">
        <f t="shared" si="0"/>
        <v>1588000</v>
      </c>
      <c r="Q39" s="21">
        <v>1588000</v>
      </c>
    </row>
    <row r="40" spans="1:17" ht="23.25">
      <c r="A40" s="16">
        <v>27</v>
      </c>
      <c r="B40" s="25" t="s">
        <v>136</v>
      </c>
      <c r="C40" s="26" t="s">
        <v>106</v>
      </c>
      <c r="D40" s="35">
        <v>0</v>
      </c>
      <c r="E40" s="35"/>
      <c r="F40" s="46">
        <v>474000</v>
      </c>
      <c r="G40" s="46"/>
      <c r="H40" s="46">
        <v>2024000</v>
      </c>
      <c r="I40" s="46"/>
      <c r="J40" s="46">
        <v>0</v>
      </c>
      <c r="K40" s="46"/>
      <c r="L40" s="46">
        <v>16000</v>
      </c>
      <c r="M40" s="35"/>
      <c r="N40" s="3">
        <v>98</v>
      </c>
      <c r="O40" s="2"/>
      <c r="P40" s="39">
        <f t="shared" si="0"/>
        <v>2514000</v>
      </c>
      <c r="Q40" s="21">
        <v>2514000</v>
      </c>
    </row>
    <row r="41" spans="1:17" ht="23.25">
      <c r="A41" s="16">
        <v>28</v>
      </c>
      <c r="B41" s="25" t="s">
        <v>137</v>
      </c>
      <c r="C41" s="26" t="s">
        <v>107</v>
      </c>
      <c r="D41" s="35">
        <v>0</v>
      </c>
      <c r="E41" s="35"/>
      <c r="F41" s="43">
        <v>469500</v>
      </c>
      <c r="G41" s="43"/>
      <c r="H41" s="43">
        <v>936000</v>
      </c>
      <c r="I41" s="43"/>
      <c r="J41" s="43">
        <v>0</v>
      </c>
      <c r="K41" s="43"/>
      <c r="L41" s="43">
        <v>0</v>
      </c>
      <c r="M41" s="35"/>
      <c r="N41" s="3">
        <v>27</v>
      </c>
      <c r="O41" s="2"/>
      <c r="P41" s="39">
        <f t="shared" si="0"/>
        <v>1405500</v>
      </c>
      <c r="Q41" s="21">
        <v>1405500</v>
      </c>
    </row>
    <row r="42" spans="1:17" ht="23.25">
      <c r="A42" s="16">
        <v>29</v>
      </c>
      <c r="B42" s="25" t="s">
        <v>138</v>
      </c>
      <c r="C42" s="26" t="s">
        <v>108</v>
      </c>
      <c r="D42" s="35">
        <v>0</v>
      </c>
      <c r="E42" s="35"/>
      <c r="F42" s="46">
        <v>1414000</v>
      </c>
      <c r="G42" s="46"/>
      <c r="H42" s="46">
        <v>941000</v>
      </c>
      <c r="I42" s="46"/>
      <c r="J42" s="46">
        <v>100000</v>
      </c>
      <c r="K42" s="46"/>
      <c r="L42" s="46">
        <v>145000</v>
      </c>
      <c r="M42" s="35"/>
      <c r="N42" s="3">
        <v>26</v>
      </c>
      <c r="O42" s="2"/>
      <c r="P42" s="39">
        <f t="shared" si="0"/>
        <v>2600000</v>
      </c>
      <c r="Q42" s="21">
        <v>2600000</v>
      </c>
    </row>
    <row r="43" spans="1:17" ht="23.25">
      <c r="A43" s="16">
        <v>30</v>
      </c>
      <c r="B43" s="25" t="s">
        <v>139</v>
      </c>
      <c r="C43" s="26" t="s">
        <v>109</v>
      </c>
      <c r="D43" s="35"/>
      <c r="E43" s="35"/>
      <c r="F43" s="43">
        <v>1007900</v>
      </c>
      <c r="G43" s="43"/>
      <c r="H43" s="43">
        <v>993700</v>
      </c>
      <c r="I43" s="43"/>
      <c r="J43" s="43">
        <v>0</v>
      </c>
      <c r="K43" s="43"/>
      <c r="L43" s="43">
        <v>100000</v>
      </c>
      <c r="M43" s="35"/>
      <c r="N43" s="5">
        <v>34</v>
      </c>
      <c r="O43" s="2"/>
      <c r="P43" s="39">
        <f t="shared" si="0"/>
        <v>2101600</v>
      </c>
      <c r="Q43" s="23">
        <v>2101600</v>
      </c>
    </row>
    <row r="44" spans="1:16" ht="23.25">
      <c r="A44" s="49" t="s">
        <v>81</v>
      </c>
      <c r="B44" s="50"/>
      <c r="C44" s="29"/>
      <c r="D44" s="36">
        <f>SUM(D5:D43)</f>
        <v>518000</v>
      </c>
      <c r="E44" s="36">
        <f>SUM(E6:E43)</f>
        <v>6557200</v>
      </c>
      <c r="F44" s="45">
        <f>SUM(F5:F43)</f>
        <v>69160600</v>
      </c>
      <c r="G44" s="36">
        <f>SUM(G6:G43)</f>
        <v>1894500</v>
      </c>
      <c r="H44" s="45">
        <f>SUM(H5:H43)</f>
        <v>36938350</v>
      </c>
      <c r="I44" s="36">
        <f>SUM(I6:I43)</f>
        <v>0</v>
      </c>
      <c r="J44" s="36">
        <f>SUM(J6:J43)</f>
        <v>2540000</v>
      </c>
      <c r="K44" s="36">
        <f>SUM(K6:K43)</f>
        <v>0</v>
      </c>
      <c r="L44" s="36">
        <f>SUM(L5:L43)</f>
        <v>10087150</v>
      </c>
      <c r="M44" s="36">
        <f>SUM(M6:M43)</f>
        <v>0</v>
      </c>
      <c r="N44" s="11">
        <f>SUM(N6:N43)</f>
        <v>1399</v>
      </c>
      <c r="O44" s="11">
        <f>SUM(O6:O43)</f>
        <v>0</v>
      </c>
      <c r="P44" s="40"/>
    </row>
    <row r="45" spans="1:14" ht="23.25">
      <c r="A45" s="6"/>
      <c r="F45" s="38"/>
      <c r="G45" s="38"/>
      <c r="H45" s="38"/>
      <c r="I45" s="38"/>
      <c r="J45" s="38"/>
      <c r="K45" s="38"/>
      <c r="L45" s="38"/>
      <c r="M45" s="38"/>
      <c r="N45" s="1"/>
    </row>
    <row r="46" spans="6:8" ht="23.25">
      <c r="F46" s="37">
        <v>430400</v>
      </c>
      <c r="H46" s="37">
        <v>-430400</v>
      </c>
    </row>
  </sheetData>
  <sheetProtection/>
  <mergeCells count="11">
    <mergeCell ref="A44:B44"/>
    <mergeCell ref="C3:C4"/>
    <mergeCell ref="A1:N1"/>
    <mergeCell ref="A2:N2"/>
    <mergeCell ref="A3:A4"/>
    <mergeCell ref="B3:B4"/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="80" zoomScaleNormal="80" zoomScalePageLayoutView="0" workbookViewId="0" topLeftCell="A1">
      <selection activeCell="Q32" sqref="Q32"/>
    </sheetView>
  </sheetViews>
  <sheetFormatPr defaultColWidth="9.00390625" defaultRowHeight="15"/>
  <cols>
    <col min="1" max="1" width="3.140625" style="73" customWidth="1"/>
    <col min="2" max="3" width="10.421875" style="73" customWidth="1"/>
    <col min="4" max="13" width="11.28125" style="96" customWidth="1"/>
    <col min="14" max="14" width="18.28125" style="98" hidden="1" customWidth="1"/>
    <col min="15" max="15" width="18.140625" style="73" hidden="1" customWidth="1"/>
    <col min="16" max="16" width="23.00390625" style="73" customWidth="1"/>
    <col min="17" max="17" width="9.421875" style="73" customWidth="1"/>
    <col min="18" max="16384" width="9.00390625" style="73" customWidth="1"/>
  </cols>
  <sheetData>
    <row r="1" spans="1:14" ht="23.25">
      <c r="A1" s="74" t="s">
        <v>92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23.25">
      <c r="A2" s="75" t="s">
        <v>93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s="80" customFormat="1" ht="23.25">
      <c r="A3" s="76" t="s">
        <v>79</v>
      </c>
      <c r="B3" s="61" t="s">
        <v>94</v>
      </c>
      <c r="C3" s="61" t="s">
        <v>95</v>
      </c>
      <c r="D3" s="77" t="s">
        <v>140</v>
      </c>
      <c r="E3" s="78"/>
      <c r="F3" s="77" t="s">
        <v>141</v>
      </c>
      <c r="G3" s="78"/>
      <c r="H3" s="77" t="s">
        <v>142</v>
      </c>
      <c r="I3" s="78"/>
      <c r="J3" s="77" t="s">
        <v>143</v>
      </c>
      <c r="K3" s="78"/>
      <c r="L3" s="77" t="s">
        <v>144</v>
      </c>
      <c r="M3" s="78"/>
      <c r="N3" s="79" t="s">
        <v>77</v>
      </c>
    </row>
    <row r="4" spans="1:14" s="80" customFormat="1" ht="56.25">
      <c r="A4" s="81"/>
      <c r="B4" s="62"/>
      <c r="C4" s="62"/>
      <c r="D4" s="64" t="s">
        <v>91</v>
      </c>
      <c r="E4" s="64" t="s">
        <v>88</v>
      </c>
      <c r="F4" s="64" t="s">
        <v>91</v>
      </c>
      <c r="G4" s="64" t="s">
        <v>88</v>
      </c>
      <c r="H4" s="64" t="s">
        <v>91</v>
      </c>
      <c r="I4" s="64" t="s">
        <v>88</v>
      </c>
      <c r="J4" s="64" t="s">
        <v>91</v>
      </c>
      <c r="K4" s="64" t="s">
        <v>88</v>
      </c>
      <c r="L4" s="64" t="s">
        <v>91</v>
      </c>
      <c r="M4" s="64" t="s">
        <v>90</v>
      </c>
      <c r="N4" s="79"/>
    </row>
    <row r="5" spans="1:14" s="80" customFormat="1" ht="23.25">
      <c r="A5" s="83"/>
      <c r="B5" s="63" t="s">
        <v>110</v>
      </c>
      <c r="C5" s="63"/>
      <c r="D5" s="82">
        <v>394800</v>
      </c>
      <c r="E5" s="82">
        <v>394800</v>
      </c>
      <c r="F5" s="82">
        <v>0</v>
      </c>
      <c r="G5" s="82">
        <v>0</v>
      </c>
      <c r="H5" s="82">
        <v>533350</v>
      </c>
      <c r="I5" s="82">
        <v>533350</v>
      </c>
      <c r="J5" s="82">
        <v>0</v>
      </c>
      <c r="K5" s="82">
        <v>0</v>
      </c>
      <c r="L5" s="82">
        <v>2451850</v>
      </c>
      <c r="M5" s="82"/>
      <c r="N5" s="79"/>
    </row>
    <row r="6" spans="1:16" ht="23.25" hidden="1">
      <c r="A6" s="65">
        <v>1</v>
      </c>
      <c r="B6" s="65" t="s">
        <v>111</v>
      </c>
      <c r="C6" s="66" t="s">
        <v>100</v>
      </c>
      <c r="D6" s="84">
        <v>0</v>
      </c>
      <c r="E6" s="84"/>
      <c r="F6" s="84">
        <v>1359050</v>
      </c>
      <c r="G6" s="84"/>
      <c r="H6" s="84">
        <v>416000</v>
      </c>
      <c r="I6" s="84"/>
      <c r="J6" s="84">
        <v>920000</v>
      </c>
      <c r="K6" s="84"/>
      <c r="L6" s="84">
        <v>274600</v>
      </c>
      <c r="M6" s="84"/>
      <c r="N6" s="85">
        <v>39</v>
      </c>
      <c r="O6" s="80"/>
      <c r="P6" s="80"/>
    </row>
    <row r="7" spans="1:16" ht="46.5" hidden="1">
      <c r="A7" s="65">
        <v>2</v>
      </c>
      <c r="B7" s="67" t="s">
        <v>112</v>
      </c>
      <c r="C7" s="68" t="s">
        <v>100</v>
      </c>
      <c r="D7" s="84">
        <v>61600</v>
      </c>
      <c r="E7" s="84"/>
      <c r="F7" s="84">
        <v>1277000</v>
      </c>
      <c r="G7" s="84"/>
      <c r="H7" s="84">
        <v>411800</v>
      </c>
      <c r="I7" s="84"/>
      <c r="J7" s="84"/>
      <c r="K7" s="84"/>
      <c r="L7" s="84">
        <v>269600</v>
      </c>
      <c r="M7" s="84"/>
      <c r="N7" s="85">
        <v>32</v>
      </c>
      <c r="O7" s="80"/>
      <c r="P7" s="80"/>
    </row>
    <row r="8" spans="1:16" ht="23.25" hidden="1">
      <c r="A8" s="65"/>
      <c r="B8" s="67"/>
      <c r="C8" s="69" t="s">
        <v>81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5"/>
      <c r="O8" s="80"/>
      <c r="P8" s="80"/>
    </row>
    <row r="9" spans="1:16" ht="23.25" hidden="1">
      <c r="A9" s="65">
        <v>3</v>
      </c>
      <c r="B9" s="65" t="s">
        <v>113</v>
      </c>
      <c r="C9" s="70" t="s">
        <v>101</v>
      </c>
      <c r="D9" s="84">
        <v>0</v>
      </c>
      <c r="E9" s="84" t="s">
        <v>89</v>
      </c>
      <c r="F9" s="84">
        <v>1373570</v>
      </c>
      <c r="G9" s="84"/>
      <c r="H9" s="84">
        <v>818580</v>
      </c>
      <c r="I9" s="84"/>
      <c r="J9" s="84"/>
      <c r="K9" s="84"/>
      <c r="L9" s="84"/>
      <c r="M9" s="84"/>
      <c r="N9" s="85">
        <v>63</v>
      </c>
      <c r="O9" s="80"/>
      <c r="P9" s="80"/>
    </row>
    <row r="10" spans="1:16" ht="23.25" hidden="1">
      <c r="A10" s="65">
        <v>4</v>
      </c>
      <c r="B10" s="65" t="s">
        <v>114</v>
      </c>
      <c r="C10" s="70" t="s">
        <v>101</v>
      </c>
      <c r="D10" s="84">
        <v>0</v>
      </c>
      <c r="E10" s="84"/>
      <c r="F10" s="84">
        <v>1445000</v>
      </c>
      <c r="G10" s="84"/>
      <c r="H10" s="84">
        <v>1419420</v>
      </c>
      <c r="I10" s="84"/>
      <c r="J10" s="84"/>
      <c r="K10" s="84"/>
      <c r="L10" s="84"/>
      <c r="M10" s="84"/>
      <c r="N10" s="85">
        <v>38</v>
      </c>
      <c r="O10" s="80"/>
      <c r="P10" s="80"/>
    </row>
    <row r="11" spans="1:16" ht="23.25" hidden="1">
      <c r="A11" s="65">
        <v>5</v>
      </c>
      <c r="B11" s="65" t="s">
        <v>115</v>
      </c>
      <c r="C11" s="70" t="s">
        <v>101</v>
      </c>
      <c r="D11" s="84">
        <v>0</v>
      </c>
      <c r="E11" s="84"/>
      <c r="F11" s="84">
        <v>1975000</v>
      </c>
      <c r="G11" s="84"/>
      <c r="H11" s="84">
        <v>658000</v>
      </c>
      <c r="I11" s="84"/>
      <c r="J11" s="84"/>
      <c r="K11" s="84"/>
      <c r="L11" s="84"/>
      <c r="M11" s="84"/>
      <c r="N11" s="85">
        <v>114</v>
      </c>
      <c r="O11" s="80"/>
      <c r="P11" s="80"/>
    </row>
    <row r="12" spans="1:16" ht="23.25" hidden="1">
      <c r="A12" s="65">
        <v>6</v>
      </c>
      <c r="B12" s="65" t="s">
        <v>96</v>
      </c>
      <c r="C12" s="70" t="s">
        <v>101</v>
      </c>
      <c r="D12" s="84">
        <v>0</v>
      </c>
      <c r="E12" s="84"/>
      <c r="F12" s="84">
        <v>1870500</v>
      </c>
      <c r="G12" s="84"/>
      <c r="H12" s="84">
        <v>408000</v>
      </c>
      <c r="I12" s="84"/>
      <c r="J12" s="84"/>
      <c r="K12" s="84"/>
      <c r="L12" s="84"/>
      <c r="M12" s="84"/>
      <c r="N12" s="85">
        <v>41</v>
      </c>
      <c r="O12" s="80"/>
      <c r="P12" s="80"/>
    </row>
    <row r="13" spans="1:16" ht="23.25" hidden="1">
      <c r="A13" s="65"/>
      <c r="B13" s="65"/>
      <c r="C13" s="69" t="s">
        <v>81</v>
      </c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5"/>
      <c r="O13" s="80"/>
      <c r="P13" s="80"/>
    </row>
    <row r="14" spans="1:16" ht="23.25" hidden="1">
      <c r="A14" s="65">
        <v>7</v>
      </c>
      <c r="B14" s="65" t="s">
        <v>116</v>
      </c>
      <c r="C14" s="66" t="s">
        <v>102</v>
      </c>
      <c r="D14" s="84">
        <v>0</v>
      </c>
      <c r="E14" s="84"/>
      <c r="F14" s="84">
        <v>2394580</v>
      </c>
      <c r="G14" s="84"/>
      <c r="H14" s="84">
        <v>101900</v>
      </c>
      <c r="I14" s="84"/>
      <c r="J14" s="84"/>
      <c r="K14" s="84"/>
      <c r="L14" s="84"/>
      <c r="M14" s="84"/>
      <c r="N14" s="85">
        <v>35</v>
      </c>
      <c r="O14" s="80"/>
      <c r="P14" s="80"/>
    </row>
    <row r="15" spans="1:16" ht="23.25" hidden="1">
      <c r="A15" s="65">
        <v>8</v>
      </c>
      <c r="B15" s="65" t="s">
        <v>117</v>
      </c>
      <c r="C15" s="66" t="s">
        <v>102</v>
      </c>
      <c r="D15" s="84">
        <v>0</v>
      </c>
      <c r="E15" s="84"/>
      <c r="F15" s="84">
        <v>846000</v>
      </c>
      <c r="G15" s="84"/>
      <c r="H15" s="84">
        <v>144500</v>
      </c>
      <c r="I15" s="84"/>
      <c r="J15" s="84"/>
      <c r="K15" s="84"/>
      <c r="L15" s="84"/>
      <c r="M15" s="84"/>
      <c r="N15" s="87">
        <v>37</v>
      </c>
      <c r="O15" s="80"/>
      <c r="P15" s="80"/>
    </row>
    <row r="16" spans="1:16" ht="23.25" hidden="1">
      <c r="A16" s="65">
        <v>9</v>
      </c>
      <c r="B16" s="65" t="s">
        <v>118</v>
      </c>
      <c r="C16" s="66" t="s">
        <v>102</v>
      </c>
      <c r="D16" s="84">
        <v>0</v>
      </c>
      <c r="E16" s="84"/>
      <c r="F16" s="84">
        <v>960000</v>
      </c>
      <c r="G16" s="84"/>
      <c r="H16" s="84">
        <v>1669470</v>
      </c>
      <c r="I16" s="84"/>
      <c r="J16" s="84"/>
      <c r="K16" s="84"/>
      <c r="L16" s="84"/>
      <c r="M16" s="84"/>
      <c r="N16" s="85">
        <v>24</v>
      </c>
      <c r="O16" s="80"/>
      <c r="P16" s="80"/>
    </row>
    <row r="17" spans="1:16" ht="23.25" hidden="1">
      <c r="A17" s="65">
        <v>10</v>
      </c>
      <c r="B17" s="65" t="s">
        <v>119</v>
      </c>
      <c r="C17" s="66" t="s">
        <v>102</v>
      </c>
      <c r="D17" s="84">
        <v>0</v>
      </c>
      <c r="E17" s="84"/>
      <c r="F17" s="84">
        <v>1945350</v>
      </c>
      <c r="G17" s="84"/>
      <c r="H17" s="84">
        <v>610000</v>
      </c>
      <c r="I17" s="84"/>
      <c r="J17" s="84">
        <v>0</v>
      </c>
      <c r="K17" s="84"/>
      <c r="L17" s="84">
        <v>433000</v>
      </c>
      <c r="M17" s="84"/>
      <c r="N17" s="85">
        <v>61</v>
      </c>
      <c r="O17" s="80"/>
      <c r="P17" s="80"/>
    </row>
    <row r="18" spans="1:16" ht="23.25" hidden="1">
      <c r="A18" s="65"/>
      <c r="B18" s="65"/>
      <c r="C18" s="69" t="s">
        <v>81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5"/>
      <c r="O18" s="80"/>
      <c r="P18" s="80"/>
    </row>
    <row r="19" spans="1:16" ht="23.25" hidden="1">
      <c r="A19" s="65">
        <v>11</v>
      </c>
      <c r="B19" s="65" t="s">
        <v>120</v>
      </c>
      <c r="C19" s="66" t="s">
        <v>97</v>
      </c>
      <c r="D19" s="84">
        <v>0</v>
      </c>
      <c r="E19" s="84"/>
      <c r="F19" s="84">
        <v>1065000</v>
      </c>
      <c r="G19" s="84"/>
      <c r="H19" s="84">
        <v>435000</v>
      </c>
      <c r="I19" s="84"/>
      <c r="J19" s="84">
        <v>0</v>
      </c>
      <c r="K19" s="84"/>
      <c r="L19" s="84">
        <v>360000</v>
      </c>
      <c r="M19" s="84"/>
      <c r="N19" s="85">
        <v>29</v>
      </c>
      <c r="O19" s="80"/>
      <c r="P19" s="80"/>
    </row>
    <row r="20" spans="1:16" ht="23.25" hidden="1">
      <c r="A20" s="65">
        <v>12</v>
      </c>
      <c r="B20" s="65" t="s">
        <v>121</v>
      </c>
      <c r="C20" s="66" t="s">
        <v>97</v>
      </c>
      <c r="D20" s="84">
        <v>0</v>
      </c>
      <c r="E20" s="84"/>
      <c r="F20" s="84">
        <v>2251500</v>
      </c>
      <c r="G20" s="84"/>
      <c r="H20" s="84">
        <v>566000</v>
      </c>
      <c r="I20" s="84"/>
      <c r="J20" s="84">
        <v>0</v>
      </c>
      <c r="K20" s="84"/>
      <c r="L20" s="84">
        <v>0</v>
      </c>
      <c r="M20" s="84"/>
      <c r="N20" s="87">
        <v>70</v>
      </c>
      <c r="O20" s="80"/>
      <c r="P20" s="80"/>
    </row>
    <row r="21" spans="1:16" ht="23.25" hidden="1">
      <c r="A21" s="65">
        <v>13</v>
      </c>
      <c r="B21" s="65" t="s">
        <v>122</v>
      </c>
      <c r="C21" s="66" t="s">
        <v>97</v>
      </c>
      <c r="D21" s="84">
        <v>0</v>
      </c>
      <c r="E21" s="84"/>
      <c r="F21" s="84">
        <v>1822700</v>
      </c>
      <c r="G21" s="84"/>
      <c r="H21" s="84">
        <v>750000</v>
      </c>
      <c r="I21" s="84"/>
      <c r="J21" s="84">
        <v>0</v>
      </c>
      <c r="K21" s="84"/>
      <c r="L21" s="84">
        <v>305550</v>
      </c>
      <c r="M21" s="84"/>
      <c r="N21" s="85">
        <v>42</v>
      </c>
      <c r="O21" s="80"/>
      <c r="P21" s="80"/>
    </row>
    <row r="22" spans="1:16" ht="23.25" hidden="1">
      <c r="A22" s="65">
        <v>14</v>
      </c>
      <c r="B22" s="65" t="s">
        <v>123</v>
      </c>
      <c r="C22" s="66" t="s">
        <v>97</v>
      </c>
      <c r="D22" s="84">
        <v>0</v>
      </c>
      <c r="E22" s="84"/>
      <c r="F22" s="84">
        <v>1043000</v>
      </c>
      <c r="G22" s="84"/>
      <c r="H22" s="84">
        <v>518500</v>
      </c>
      <c r="I22" s="84"/>
      <c r="J22" s="84"/>
      <c r="K22" s="84"/>
      <c r="L22" s="84"/>
      <c r="M22" s="84"/>
      <c r="N22" s="85">
        <v>40</v>
      </c>
      <c r="O22" s="80"/>
      <c r="P22" s="80"/>
    </row>
    <row r="23" spans="1:16" ht="23.25" hidden="1">
      <c r="A23" s="65"/>
      <c r="B23" s="65"/>
      <c r="C23" s="69" t="s">
        <v>81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5"/>
      <c r="O23" s="80"/>
      <c r="P23" s="80"/>
    </row>
    <row r="24" spans="1:16" ht="23.25">
      <c r="A24" s="99">
        <v>15</v>
      </c>
      <c r="B24" s="99" t="s">
        <v>124</v>
      </c>
      <c r="C24" s="100" t="s">
        <v>103</v>
      </c>
      <c r="D24" s="101">
        <v>0</v>
      </c>
      <c r="E24" s="101"/>
      <c r="F24" s="101">
        <v>258100</v>
      </c>
      <c r="G24" s="101">
        <v>258100</v>
      </c>
      <c r="H24" s="101">
        <v>351500</v>
      </c>
      <c r="I24" s="101">
        <v>351500</v>
      </c>
      <c r="J24" s="101">
        <v>0</v>
      </c>
      <c r="K24" s="101"/>
      <c r="L24" s="101">
        <v>0</v>
      </c>
      <c r="M24" s="101">
        <v>0</v>
      </c>
      <c r="N24" s="85">
        <v>28</v>
      </c>
      <c r="O24" s="80"/>
      <c r="P24" s="80" t="s">
        <v>145</v>
      </c>
    </row>
    <row r="25" spans="1:16" ht="23.25">
      <c r="A25" s="99">
        <v>16</v>
      </c>
      <c r="B25" s="99" t="s">
        <v>125</v>
      </c>
      <c r="C25" s="100" t="s">
        <v>103</v>
      </c>
      <c r="D25" s="101">
        <v>0</v>
      </c>
      <c r="E25" s="101"/>
      <c r="F25" s="101">
        <v>1350500</v>
      </c>
      <c r="G25" s="101">
        <v>1350500</v>
      </c>
      <c r="H25" s="101">
        <v>454330</v>
      </c>
      <c r="I25" s="101">
        <v>454330</v>
      </c>
      <c r="J25" s="101">
        <v>0</v>
      </c>
      <c r="K25" s="101"/>
      <c r="L25" s="101">
        <v>157000</v>
      </c>
      <c r="M25" s="101">
        <v>157000</v>
      </c>
      <c r="N25" s="85">
        <v>43</v>
      </c>
      <c r="O25" s="80"/>
      <c r="P25" s="80"/>
    </row>
    <row r="26" spans="1:16" ht="23.25">
      <c r="A26" s="99">
        <v>17</v>
      </c>
      <c r="B26" s="99" t="s">
        <v>126</v>
      </c>
      <c r="C26" s="100" t="s">
        <v>103</v>
      </c>
      <c r="D26" s="101">
        <v>0</v>
      </c>
      <c r="E26" s="101"/>
      <c r="F26" s="101">
        <v>1190500</v>
      </c>
      <c r="G26" s="101">
        <v>1190500</v>
      </c>
      <c r="H26" s="101">
        <v>324600</v>
      </c>
      <c r="I26" s="101">
        <v>324600</v>
      </c>
      <c r="J26" s="101">
        <v>0</v>
      </c>
      <c r="K26" s="101"/>
      <c r="L26" s="101">
        <v>172000</v>
      </c>
      <c r="M26" s="101">
        <v>172000</v>
      </c>
      <c r="N26" s="85">
        <v>20</v>
      </c>
      <c r="O26" s="80"/>
      <c r="P26" s="80"/>
    </row>
    <row r="27" spans="1:16" ht="23.25">
      <c r="A27" s="65"/>
      <c r="B27" s="65"/>
      <c r="C27" s="69" t="s">
        <v>81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5"/>
      <c r="O27" s="80"/>
      <c r="P27" s="80"/>
    </row>
    <row r="28" spans="1:16" ht="23.25">
      <c r="A28" s="65">
        <v>18</v>
      </c>
      <c r="B28" s="65" t="s">
        <v>127</v>
      </c>
      <c r="C28" s="70" t="s">
        <v>104</v>
      </c>
      <c r="D28" s="84">
        <v>0</v>
      </c>
      <c r="E28" s="84"/>
      <c r="F28" s="84">
        <v>1633100</v>
      </c>
      <c r="G28" s="84"/>
      <c r="H28" s="84">
        <v>1060160</v>
      </c>
      <c r="I28" s="84"/>
      <c r="J28" s="84">
        <v>0</v>
      </c>
      <c r="K28" s="84"/>
      <c r="L28" s="84">
        <v>115400</v>
      </c>
      <c r="M28" s="84"/>
      <c r="N28" s="85">
        <v>21</v>
      </c>
      <c r="O28" s="80"/>
      <c r="P28" s="80"/>
    </row>
    <row r="29" spans="1:16" ht="23.25">
      <c r="A29" s="65">
        <v>19</v>
      </c>
      <c r="B29" s="65" t="s">
        <v>128</v>
      </c>
      <c r="C29" s="70" t="s">
        <v>104</v>
      </c>
      <c r="D29" s="84">
        <v>0</v>
      </c>
      <c r="E29" s="84"/>
      <c r="F29" s="84">
        <v>1287100</v>
      </c>
      <c r="G29" s="84"/>
      <c r="H29" s="84">
        <v>960060</v>
      </c>
      <c r="I29" s="84"/>
      <c r="J29" s="84">
        <v>0</v>
      </c>
      <c r="K29" s="84"/>
      <c r="L29" s="84">
        <v>0</v>
      </c>
      <c r="M29" s="84"/>
      <c r="N29" s="85">
        <v>50</v>
      </c>
      <c r="O29" s="80"/>
      <c r="P29" s="80"/>
    </row>
    <row r="30" spans="1:16" ht="23.25">
      <c r="A30" s="65"/>
      <c r="B30" s="65"/>
      <c r="C30" s="69" t="s">
        <v>81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5"/>
      <c r="O30" s="80"/>
      <c r="P30" s="80"/>
    </row>
    <row r="31" spans="1:16" ht="23.25">
      <c r="A31" s="65">
        <v>20</v>
      </c>
      <c r="B31" s="65" t="s">
        <v>129</v>
      </c>
      <c r="C31" s="70" t="s">
        <v>98</v>
      </c>
      <c r="D31" s="84">
        <v>0</v>
      </c>
      <c r="E31" s="84"/>
      <c r="F31" s="84">
        <v>1270400</v>
      </c>
      <c r="G31" s="84"/>
      <c r="H31" s="84">
        <v>321860</v>
      </c>
      <c r="I31" s="84"/>
      <c r="J31" s="84">
        <v>0</v>
      </c>
      <c r="K31" s="84">
        <v>0</v>
      </c>
      <c r="L31" s="84">
        <v>0</v>
      </c>
      <c r="M31" s="84"/>
      <c r="N31" s="85">
        <v>87</v>
      </c>
      <c r="O31" s="80"/>
      <c r="P31" s="80"/>
    </row>
    <row r="32" spans="1:16" ht="23.25">
      <c r="A32" s="65">
        <v>21</v>
      </c>
      <c r="B32" s="71" t="s">
        <v>130</v>
      </c>
      <c r="C32" s="70" t="s">
        <v>98</v>
      </c>
      <c r="D32" s="84">
        <v>0</v>
      </c>
      <c r="E32" s="84"/>
      <c r="F32" s="84">
        <v>1679650</v>
      </c>
      <c r="G32" s="84"/>
      <c r="H32" s="84">
        <v>395970</v>
      </c>
      <c r="I32" s="84"/>
      <c r="J32" s="84">
        <v>0</v>
      </c>
      <c r="K32" s="84"/>
      <c r="L32" s="84">
        <v>0</v>
      </c>
      <c r="M32" s="84"/>
      <c r="N32" s="85">
        <v>82</v>
      </c>
      <c r="O32" s="80"/>
      <c r="P32" s="80"/>
    </row>
    <row r="33" spans="1:16" ht="23.25">
      <c r="A33" s="65"/>
      <c r="B33" s="71"/>
      <c r="C33" s="69" t="s">
        <v>81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5"/>
      <c r="O33" s="80"/>
      <c r="P33" s="80"/>
    </row>
    <row r="34" spans="1:16" ht="23.25">
      <c r="A34" s="65">
        <v>22</v>
      </c>
      <c r="B34" s="65" t="s">
        <v>131</v>
      </c>
      <c r="C34" s="66" t="s">
        <v>99</v>
      </c>
      <c r="D34" s="84">
        <v>0</v>
      </c>
      <c r="E34" s="84"/>
      <c r="F34" s="84">
        <v>700000</v>
      </c>
      <c r="G34" s="84"/>
      <c r="H34" s="84">
        <v>716000</v>
      </c>
      <c r="I34" s="84"/>
      <c r="J34" s="84">
        <v>100000</v>
      </c>
      <c r="K34" s="84"/>
      <c r="L34" s="84">
        <v>500000</v>
      </c>
      <c r="M34" s="84"/>
      <c r="N34" s="85">
        <v>36</v>
      </c>
      <c r="O34" s="80"/>
      <c r="P34" s="80"/>
    </row>
    <row r="35" spans="1:16" ht="23.25">
      <c r="A35" s="65">
        <v>23</v>
      </c>
      <c r="B35" s="65" t="s">
        <v>132</v>
      </c>
      <c r="C35" s="66" t="s">
        <v>99</v>
      </c>
      <c r="D35" s="84">
        <v>0</v>
      </c>
      <c r="E35" s="84"/>
      <c r="F35" s="84">
        <v>700000</v>
      </c>
      <c r="G35" s="84"/>
      <c r="H35" s="84">
        <v>716000</v>
      </c>
      <c r="I35" s="84"/>
      <c r="J35" s="84">
        <v>100000</v>
      </c>
      <c r="K35" s="84"/>
      <c r="L35" s="84">
        <v>500000</v>
      </c>
      <c r="M35" s="84"/>
      <c r="N35" s="85">
        <v>30</v>
      </c>
      <c r="O35" s="80"/>
      <c r="P35" s="80"/>
    </row>
    <row r="36" spans="1:16" ht="23.25">
      <c r="A36" s="65">
        <v>24</v>
      </c>
      <c r="B36" s="65" t="s">
        <v>133</v>
      </c>
      <c r="C36" s="66" t="s">
        <v>99</v>
      </c>
      <c r="D36" s="84">
        <v>0</v>
      </c>
      <c r="E36" s="84"/>
      <c r="F36" s="84">
        <v>700000</v>
      </c>
      <c r="G36" s="84"/>
      <c r="H36" s="84">
        <v>418000</v>
      </c>
      <c r="I36" s="84"/>
      <c r="J36" s="84">
        <v>0</v>
      </c>
      <c r="K36" s="84">
        <v>0</v>
      </c>
      <c r="L36" s="84">
        <v>500000</v>
      </c>
      <c r="M36" s="84"/>
      <c r="N36" s="85">
        <v>52</v>
      </c>
      <c r="O36" s="80"/>
      <c r="P36" s="80"/>
    </row>
    <row r="37" spans="1:16" ht="23.25">
      <c r="A37" s="65">
        <v>25</v>
      </c>
      <c r="B37" s="65" t="s">
        <v>134</v>
      </c>
      <c r="C37" s="66" t="s">
        <v>99</v>
      </c>
      <c r="D37" s="84">
        <v>0</v>
      </c>
      <c r="E37" s="84"/>
      <c r="F37" s="84">
        <v>500000</v>
      </c>
      <c r="G37" s="84"/>
      <c r="H37" s="84">
        <v>315500</v>
      </c>
      <c r="I37" s="84"/>
      <c r="J37" s="84">
        <v>100000</v>
      </c>
      <c r="K37" s="84"/>
      <c r="L37" s="84">
        <v>100000</v>
      </c>
      <c r="M37" s="84"/>
      <c r="N37" s="85">
        <v>63</v>
      </c>
      <c r="O37" s="80"/>
      <c r="P37" s="80"/>
    </row>
    <row r="38" spans="1:16" ht="23.25">
      <c r="A38" s="65"/>
      <c r="B38" s="65"/>
      <c r="C38" s="69" t="s">
        <v>81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5"/>
      <c r="O38" s="80"/>
      <c r="P38" s="80"/>
    </row>
    <row r="39" spans="1:16" ht="23.25">
      <c r="A39" s="76" t="s">
        <v>79</v>
      </c>
      <c r="B39" s="61" t="s">
        <v>94</v>
      </c>
      <c r="C39" s="61" t="s">
        <v>95</v>
      </c>
      <c r="D39" s="77" t="s">
        <v>140</v>
      </c>
      <c r="E39" s="78"/>
      <c r="F39" s="77" t="s">
        <v>141</v>
      </c>
      <c r="G39" s="78"/>
      <c r="H39" s="77" t="s">
        <v>142</v>
      </c>
      <c r="I39" s="78"/>
      <c r="J39" s="77" t="s">
        <v>143</v>
      </c>
      <c r="K39" s="78"/>
      <c r="L39" s="77" t="s">
        <v>144</v>
      </c>
      <c r="M39" s="78"/>
      <c r="N39" s="85"/>
      <c r="O39" s="80"/>
      <c r="P39" s="80"/>
    </row>
    <row r="40" spans="1:16" ht="93">
      <c r="A40" s="81"/>
      <c r="B40" s="62"/>
      <c r="C40" s="62"/>
      <c r="D40" s="82" t="s">
        <v>91</v>
      </c>
      <c r="E40" s="82" t="s">
        <v>88</v>
      </c>
      <c r="F40" s="82" t="s">
        <v>91</v>
      </c>
      <c r="G40" s="82" t="s">
        <v>88</v>
      </c>
      <c r="H40" s="82" t="s">
        <v>91</v>
      </c>
      <c r="I40" s="82" t="s">
        <v>88</v>
      </c>
      <c r="J40" s="82" t="s">
        <v>91</v>
      </c>
      <c r="K40" s="82" t="s">
        <v>88</v>
      </c>
      <c r="L40" s="82" t="s">
        <v>91</v>
      </c>
      <c r="M40" s="82" t="s">
        <v>90</v>
      </c>
      <c r="N40" s="85"/>
      <c r="O40" s="80"/>
      <c r="P40" s="80"/>
    </row>
    <row r="41" spans="1:16" ht="23.25">
      <c r="A41" s="65">
        <v>26</v>
      </c>
      <c r="B41" s="65" t="s">
        <v>135</v>
      </c>
      <c r="C41" s="70" t="s">
        <v>105</v>
      </c>
      <c r="D41" s="84">
        <v>0</v>
      </c>
      <c r="E41" s="84"/>
      <c r="F41" s="88">
        <v>0</v>
      </c>
      <c r="G41" s="84"/>
      <c r="H41" s="88">
        <v>1588000</v>
      </c>
      <c r="I41" s="84"/>
      <c r="J41" s="88">
        <v>0</v>
      </c>
      <c r="K41" s="84"/>
      <c r="L41" s="88">
        <v>0</v>
      </c>
      <c r="M41" s="84"/>
      <c r="N41" s="85">
        <v>37</v>
      </c>
      <c r="O41" s="80"/>
      <c r="P41" s="80"/>
    </row>
    <row r="42" spans="1:16" ht="23.25">
      <c r="A42" s="65">
        <v>27</v>
      </c>
      <c r="B42" s="65" t="s">
        <v>136</v>
      </c>
      <c r="C42" s="66" t="s">
        <v>106</v>
      </c>
      <c r="D42" s="84">
        <v>0</v>
      </c>
      <c r="E42" s="84"/>
      <c r="F42" s="89">
        <v>474000</v>
      </c>
      <c r="G42" s="84"/>
      <c r="H42" s="89">
        <v>2024000</v>
      </c>
      <c r="I42" s="84"/>
      <c r="J42" s="89">
        <v>0</v>
      </c>
      <c r="K42" s="84"/>
      <c r="L42" s="89">
        <v>16000</v>
      </c>
      <c r="M42" s="84"/>
      <c r="N42" s="85">
        <v>98</v>
      </c>
      <c r="O42" s="80"/>
      <c r="P42" s="80"/>
    </row>
    <row r="43" spans="1:16" ht="23.25">
      <c r="A43" s="65">
        <v>28</v>
      </c>
      <c r="B43" s="65" t="s">
        <v>137</v>
      </c>
      <c r="C43" s="66" t="s">
        <v>107</v>
      </c>
      <c r="D43" s="84">
        <v>0</v>
      </c>
      <c r="E43" s="84"/>
      <c r="F43" s="88">
        <v>469500</v>
      </c>
      <c r="G43" s="84"/>
      <c r="H43" s="88">
        <v>936000</v>
      </c>
      <c r="I43" s="84"/>
      <c r="J43" s="88">
        <v>0</v>
      </c>
      <c r="K43" s="84"/>
      <c r="L43" s="88">
        <v>0</v>
      </c>
      <c r="M43" s="84"/>
      <c r="N43" s="85">
        <v>27</v>
      </c>
      <c r="O43" s="80"/>
      <c r="P43" s="80"/>
    </row>
    <row r="44" spans="1:16" ht="23.25">
      <c r="A44" s="65">
        <v>29</v>
      </c>
      <c r="B44" s="65" t="s">
        <v>138</v>
      </c>
      <c r="C44" s="66" t="s">
        <v>108</v>
      </c>
      <c r="D44" s="84">
        <v>0</v>
      </c>
      <c r="E44" s="84"/>
      <c r="F44" s="89">
        <v>1414000</v>
      </c>
      <c r="G44" s="84"/>
      <c r="H44" s="89">
        <v>941000</v>
      </c>
      <c r="I44" s="84"/>
      <c r="J44" s="89">
        <v>100000</v>
      </c>
      <c r="K44" s="84"/>
      <c r="L44" s="89">
        <v>145000</v>
      </c>
      <c r="M44" s="84"/>
      <c r="N44" s="85">
        <v>26</v>
      </c>
      <c r="O44" s="80"/>
      <c r="P44" s="80"/>
    </row>
    <row r="45" spans="1:16" ht="23.25">
      <c r="A45" s="65">
        <v>30</v>
      </c>
      <c r="B45" s="65" t="s">
        <v>139</v>
      </c>
      <c r="C45" s="66" t="s">
        <v>109</v>
      </c>
      <c r="D45" s="84"/>
      <c r="E45" s="84"/>
      <c r="F45" s="88">
        <v>1007900</v>
      </c>
      <c r="G45" s="84"/>
      <c r="H45" s="88">
        <v>993700</v>
      </c>
      <c r="I45" s="84"/>
      <c r="J45" s="88">
        <v>0</v>
      </c>
      <c r="K45" s="84"/>
      <c r="L45" s="88">
        <v>100000</v>
      </c>
      <c r="M45" s="84"/>
      <c r="N45" s="87">
        <v>34</v>
      </c>
      <c r="O45" s="80"/>
      <c r="P45" s="80"/>
    </row>
    <row r="46" spans="1:16" ht="23.25">
      <c r="A46" s="90" t="s">
        <v>81</v>
      </c>
      <c r="B46" s="91"/>
      <c r="C46" s="72"/>
      <c r="D46" s="92">
        <f>SUM(D5:D45)</f>
        <v>456400</v>
      </c>
      <c r="E46" s="92">
        <f>SUM(E6:E45)</f>
        <v>0</v>
      </c>
      <c r="F46" s="93">
        <f>SUM(F5:F45)</f>
        <v>36263000</v>
      </c>
      <c r="G46" s="92">
        <f>SUM(G6:G45)</f>
        <v>2799100</v>
      </c>
      <c r="H46" s="93">
        <f>SUM(H5:H45)</f>
        <v>21977200</v>
      </c>
      <c r="I46" s="92">
        <f>SUM(I6:I45)</f>
        <v>1130430</v>
      </c>
      <c r="J46" s="92">
        <f>SUM(J5:J45)</f>
        <v>1320000</v>
      </c>
      <c r="K46" s="92">
        <f>SUM(K6:K45)</f>
        <v>0</v>
      </c>
      <c r="L46" s="92">
        <f>SUM(L5:L45)</f>
        <v>6400000</v>
      </c>
      <c r="M46" s="92">
        <f>SUM(M6:M45)</f>
        <v>329000</v>
      </c>
      <c r="N46" s="94">
        <f>SUM(N6:N45)</f>
        <v>1399</v>
      </c>
      <c r="O46" s="94">
        <f>SUM(O6:O45)</f>
        <v>0</v>
      </c>
      <c r="P46" s="95"/>
    </row>
    <row r="47" spans="6:14" ht="23.25">
      <c r="F47" s="97"/>
      <c r="G47" s="97"/>
      <c r="H47" s="97"/>
      <c r="I47" s="97"/>
      <c r="J47" s="97"/>
      <c r="K47" s="97"/>
      <c r="L47" s="97"/>
      <c r="M47" s="97"/>
      <c r="N47" s="73"/>
    </row>
  </sheetData>
  <sheetProtection/>
  <mergeCells count="19">
    <mergeCell ref="A1:N1"/>
    <mergeCell ref="A2:N2"/>
    <mergeCell ref="A3:A4"/>
    <mergeCell ref="B3:B4"/>
    <mergeCell ref="C3:C4"/>
    <mergeCell ref="D3:E3"/>
    <mergeCell ref="F3:G3"/>
    <mergeCell ref="H3:I3"/>
    <mergeCell ref="J3:K3"/>
    <mergeCell ref="L3:M3"/>
    <mergeCell ref="H39:I39"/>
    <mergeCell ref="J39:K39"/>
    <mergeCell ref="L39:M39"/>
    <mergeCell ref="A46:B46"/>
    <mergeCell ref="A39:A40"/>
    <mergeCell ref="B39:B40"/>
    <mergeCell ref="C39:C40"/>
    <mergeCell ref="D39:E39"/>
    <mergeCell ref="F39:G3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จิตรา จันทร์เจ้าฉาย</dc:creator>
  <cp:keywords/>
  <dc:description/>
  <cp:lastModifiedBy>CDD_NGAO</cp:lastModifiedBy>
  <cp:lastPrinted>2018-08-27T09:00:44Z</cp:lastPrinted>
  <dcterms:created xsi:type="dcterms:W3CDTF">2016-12-26T10:00:32Z</dcterms:created>
  <dcterms:modified xsi:type="dcterms:W3CDTF">2018-08-28T11:05:59Z</dcterms:modified>
  <cp:category/>
  <cp:version/>
  <cp:contentType/>
  <cp:contentStatus/>
</cp:coreProperties>
</file>