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1760" tabRatio="751"/>
  </bookViews>
  <sheets>
    <sheet name="อำเภอนครไทย(แบบ 2)" sheetId="24" r:id="rId1"/>
    <sheet name="ต.นครไทย" sheetId="1" r:id="rId2"/>
    <sheet name="ต.หนองกระท้าว" sheetId="14" r:id="rId3"/>
    <sheet name="ต.บ้านแยง" sheetId="15" r:id="rId4"/>
    <sheet name="ต.เนินเพิ่ม" sheetId="16" r:id="rId5"/>
    <sheet name="ต.นาบัว" sheetId="17" r:id="rId6"/>
    <sheet name="ต.นครชุม" sheetId="18" r:id="rId7"/>
    <sheet name="ต.น้ำกุ่ม" sheetId="19" r:id="rId8"/>
    <sheet name="ต.ยางโกลน" sheetId="20" r:id="rId9"/>
    <sheet name="ต.บ่อโพธิ์" sheetId="21" r:id="rId10"/>
    <sheet name="ต.บ้านพร้าว" sheetId="22" r:id="rId11"/>
    <sheet name="ต.ห้วยเฮี้ย" sheetId="23" r:id="rId12"/>
  </sheets>
  <calcPr calcId="124519"/>
</workbook>
</file>

<file path=xl/calcChain.xml><?xml version="1.0" encoding="utf-8"?>
<calcChain xmlns="http://schemas.openxmlformats.org/spreadsheetml/2006/main">
  <c r="E9" i="24"/>
  <c r="E8"/>
  <c r="E7"/>
  <c r="E6"/>
  <c r="E5"/>
  <c r="D9"/>
  <c r="D8"/>
  <c r="D7"/>
  <c r="D6"/>
  <c r="D5"/>
  <c r="D10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9" i="23"/>
  <c r="E8"/>
  <c r="E7"/>
  <c r="E6"/>
  <c r="E10" s="1"/>
  <c r="E5"/>
  <c r="E9" i="22"/>
  <c r="E8"/>
  <c r="E7"/>
  <c r="E6"/>
  <c r="E5"/>
  <c r="E9" i="21"/>
  <c r="E8"/>
  <c r="E7"/>
  <c r="E6"/>
  <c r="E5"/>
  <c r="E9" i="20"/>
  <c r="E8"/>
  <c r="E7"/>
  <c r="E6"/>
  <c r="E5"/>
  <c r="E9" i="19"/>
  <c r="E8"/>
  <c r="E7"/>
  <c r="E6"/>
  <c r="E5"/>
  <c r="E9" i="18"/>
  <c r="E8"/>
  <c r="E7"/>
  <c r="E6"/>
  <c r="E5"/>
  <c r="E9" i="17"/>
  <c r="E8"/>
  <c r="E7"/>
  <c r="E6"/>
  <c r="E5"/>
  <c r="E9" i="16"/>
  <c r="E8"/>
  <c r="E7"/>
  <c r="E6"/>
  <c r="E5"/>
  <c r="E9" i="15"/>
  <c r="E8"/>
  <c r="E7"/>
  <c r="E6"/>
  <c r="E5"/>
  <c r="E9" i="14"/>
  <c r="E8"/>
  <c r="E7"/>
  <c r="E6"/>
  <c r="E5"/>
  <c r="E9" i="1"/>
  <c r="E8"/>
  <c r="E7"/>
  <c r="E6"/>
  <c r="E5"/>
  <c r="D10" i="15"/>
  <c r="D10" i="16"/>
  <c r="D10" i="17"/>
  <c r="D10" i="18"/>
  <c r="D10" i="19"/>
  <c r="D10" i="20"/>
  <c r="D10" i="21"/>
  <c r="D10" i="22"/>
  <c r="D10" i="23"/>
  <c r="D10" i="14"/>
  <c r="D10" i="1"/>
  <c r="E10" i="24" l="1"/>
  <c r="E10" i="19"/>
  <c r="E10" i="21"/>
  <c r="E10" i="17"/>
  <c r="E10" i="20"/>
  <c r="E10" i="22"/>
  <c r="E10" i="16"/>
  <c r="E10" i="18"/>
  <c r="E10" i="15"/>
  <c r="E10" i="14"/>
  <c r="E10" i="1" l="1"/>
</calcChain>
</file>

<file path=xl/sharedStrings.xml><?xml version="1.0" encoding="utf-8"?>
<sst xmlns="http://schemas.openxmlformats.org/spreadsheetml/2006/main" count="609" uniqueCount="203">
  <si>
    <t>แบบสรุปผลการวิเคราะห์ข้อมูลการจัดการสารสนเทศเพื่อการพัฒนาคุณภาพชีวิตระดับอำเภอ ปี 2559</t>
  </si>
  <si>
    <t>ที่</t>
  </si>
  <si>
    <t>ปัญหาคุณภาพชีวิต</t>
  </si>
  <si>
    <t>จำนวนหมู่บ้าน</t>
  </si>
  <si>
    <t>คิดเป็นร้อยละ</t>
  </si>
  <si>
    <t>รวมทั้งสิ้น</t>
  </si>
  <si>
    <t>หมู่บ้าน</t>
  </si>
  <si>
    <t>ปัญหาคุณภาพชิวต</t>
  </si>
  <si>
    <t>หมู่ที่</t>
  </si>
  <si>
    <t>การจัดการทุนชุมชน</t>
  </si>
  <si>
    <t>การบริหารจัดการความเสี่ยงชุมชน</t>
  </si>
  <si>
    <t>การแก้ปัญหาความยากจน</t>
  </si>
  <si>
    <t>การบริหารจัดการชุมชน</t>
  </si>
  <si>
    <t>การพัฒนาอาชีพ</t>
  </si>
  <si>
    <t>ปัญหาคุณภาพชีวิต (จำแนกรายหมู่บ้าน)</t>
  </si>
  <si>
    <t>ตำบล</t>
  </si>
  <si>
    <t>ตำบลนครไทย</t>
  </si>
  <si>
    <t>ตำบลหนองกระท้าว</t>
  </si>
  <si>
    <t>ตำบลบ้านแยง</t>
  </si>
  <si>
    <t>ตำบลเนินเพิ่ม</t>
  </si>
  <si>
    <t>ตำบลนาบัว</t>
  </si>
  <si>
    <t>ตำบลนครชุม</t>
  </si>
  <si>
    <t>ตำบลน้ำกุ่ม</t>
  </si>
  <si>
    <t>ตำบลยางโกลน</t>
  </si>
  <si>
    <t>ตำบลบ่อโพธิ์</t>
  </si>
  <si>
    <t>ตำบลบ้านพร้าว</t>
  </si>
  <si>
    <t>ตำบลห้วยเฮี้ย</t>
  </si>
  <si>
    <t>ตำบลนครไทย อำเภอนครไทย จังหวัดพิษณุโลก</t>
  </si>
  <si>
    <t>แบบ 1</t>
  </si>
  <si>
    <t>(ลงชื่อ).........................................................พัฒนากร</t>
  </si>
  <si>
    <t xml:space="preserve">       (.........................................................)</t>
  </si>
  <si>
    <t>ตำแหน่ง......................................................................</t>
  </si>
  <si>
    <t>วันที่..............เดือน.................................พ.ศ..............</t>
  </si>
  <si>
    <t>ตำบลหนองกระท้าว อำเภอนครไทย จังหวัดพิษณุโลก</t>
  </si>
  <si>
    <t>ตำบลบ้านแยง อำเภอนครไทย จังหวัดพิษณุโลก</t>
  </si>
  <si>
    <t>ตำบลเนินเพิ่ม อำเภอนครไทย จังหวัดพิษณุโลก</t>
  </si>
  <si>
    <t>ตำบลนาบัว อำเภอนครไทย จังหวัดพิษณุโลก</t>
  </si>
  <si>
    <t>ตำบลนครชุม อำเภอนครไทย จังหวัดพิษณุโลก</t>
  </si>
  <si>
    <t>ตำบลน้ำกุ่ม อำเภอนครไทย จังหวัดพิษณุโลก</t>
  </si>
  <si>
    <t>ตำบลยางโกลน อำเภอนครไทย จังหวัดพิษณุโลก</t>
  </si>
  <si>
    <t>ตำบลบ่อโพธิ์ อำเภอนครไทย จังหวัดพิษณุโลก</t>
  </si>
  <si>
    <t>ตำบลบ้านพร้าว อำเภอนครไทย จังหวัดพิษณุโลก</t>
  </si>
  <si>
    <t>ตำบลห้วยเฮี้ย อำเภอนครไทย จังหวัดพิษณุโลก</t>
  </si>
  <si>
    <t>นาโพธิ์</t>
  </si>
  <si>
    <t>นาจาน</t>
  </si>
  <si>
    <t>หนองกะท้าว03</t>
  </si>
  <si>
    <t>หนองกะท้าว04</t>
  </si>
  <si>
    <t>โนน</t>
  </si>
  <si>
    <t>นาหนอง</t>
  </si>
  <si>
    <t>หลังเขา</t>
  </si>
  <si>
    <t>แก่งหว้า</t>
  </si>
  <si>
    <t>โนนตาโพน</t>
  </si>
  <si>
    <t>โพธิ์เสด็จ</t>
  </si>
  <si>
    <t>แก่งไฮ</t>
  </si>
  <si>
    <t>โนนนาก่าม</t>
  </si>
  <si>
    <t>โนนมะเกลือ</t>
  </si>
  <si>
    <t>กลาง</t>
  </si>
  <si>
    <t>ป่าสัก</t>
  </si>
  <si>
    <t>บางยางพัฒนา</t>
  </si>
  <si>
    <t>น้ำตาก</t>
  </si>
  <si>
    <t>บุ่ง</t>
  </si>
  <si>
    <t>ห้วยแก้ว</t>
  </si>
  <si>
    <t>เนินกลาง</t>
  </si>
  <si>
    <t>น้ำดั้น</t>
  </si>
  <si>
    <t>เนินพลวง</t>
  </si>
  <si>
    <t>โพธิ์เจริญ</t>
  </si>
  <si>
    <t>ไร่วังเงิน</t>
  </si>
  <si>
    <t>ห้วยเซิม</t>
  </si>
  <si>
    <t>โป่งดินดำ</t>
  </si>
  <si>
    <t>ชายทุ่ง</t>
  </si>
  <si>
    <t>การแก้ไขปัญหาความยากจน</t>
  </si>
  <si>
    <t>บ้านแยง</t>
  </si>
  <si>
    <t>หนองหิน</t>
  </si>
  <si>
    <t>ถ้ำพริก</t>
  </si>
  <si>
    <t>เข็กใหญ่</t>
  </si>
  <si>
    <t>เกษตรสุข</t>
  </si>
  <si>
    <t>ประดู่สิน</t>
  </si>
  <si>
    <t>เกษตรสัมพันธ์</t>
  </si>
  <si>
    <t>โป่งแค</t>
  </si>
  <si>
    <t>เข็กกลาง</t>
  </si>
  <si>
    <t>เกษตรสมบูรณ์</t>
  </si>
  <si>
    <t>ทัศนานคร</t>
  </si>
  <si>
    <t>เข็กพัฒนา</t>
  </si>
  <si>
    <t>กลางท่าวพัฒนา</t>
  </si>
  <si>
    <t>บ้านเหนือ</t>
  </si>
  <si>
    <t>เนินสว่าง</t>
  </si>
  <si>
    <t>นครไทย</t>
  </si>
  <si>
    <t>หนองน้ำสร้าง</t>
  </si>
  <si>
    <t>หนองลาน</t>
  </si>
  <si>
    <t>หัวร้อง</t>
  </si>
  <si>
    <t>คลองจิก</t>
  </si>
  <si>
    <t>น้ำพาย</t>
  </si>
  <si>
    <t>นาหัวเซ</t>
  </si>
  <si>
    <t>บ้านด่าน</t>
  </si>
  <si>
    <t>โนนจันทร์</t>
  </si>
  <si>
    <t>สายทอง</t>
  </si>
  <si>
    <t>ใหม่แสนสุข</t>
  </si>
  <si>
    <t xml:space="preserve">       (.......นายณัฏฐ์ฑาวุฒิ..ศรีขำมี..........)</t>
  </si>
  <si>
    <t>ตำแหน่ง..นักวิชาการพัฒนาชุมชนชำนาญการ........</t>
  </si>
  <si>
    <t>ห้วยตีนตั่ง</t>
  </si>
  <si>
    <t>เนินเพิ่ม</t>
  </si>
  <si>
    <t>สวนยาง</t>
  </si>
  <si>
    <t>หัวนา</t>
  </si>
  <si>
    <t>โป่งกะเฌอ</t>
  </si>
  <si>
    <t>หนองแห้ว</t>
  </si>
  <si>
    <t>ท่าหินลาด</t>
  </si>
  <si>
    <t>บ้านโคก</t>
  </si>
  <si>
    <t>หัวเมือง</t>
  </si>
  <si>
    <t>ร่องกล้า</t>
  </si>
  <si>
    <t>เนินขามป้อม</t>
  </si>
  <si>
    <t>เนินตูม</t>
  </si>
  <si>
    <t>ลาดผาทอง</t>
  </si>
  <si>
    <t>เพิ่มนคร</t>
  </si>
  <si>
    <t>ห้วยน้ำไซ</t>
  </si>
  <si>
    <t>ห้วยน้ำไซใต้</t>
  </si>
  <si>
    <t>น้ำขมึน</t>
  </si>
  <si>
    <t>แก่งออมสิงห์</t>
  </si>
  <si>
    <t>เทิดพระเกียรติ</t>
  </si>
  <si>
    <t xml:space="preserve">       (........นายกิตติชัย..เชื้อหมอ...........)</t>
  </si>
  <si>
    <t>ตำแหน่ง...นักวิชาการพัฒนาชุมชนปฏิบัติการ......</t>
  </si>
  <si>
    <t>วันที่..............เดือน.................................พ.ศ...............</t>
  </si>
  <si>
    <t xml:space="preserve">       (............นายอภิชัยชัย..สุภา..............)</t>
  </si>
  <si>
    <t>(ลงชื่อ)จ.ส.ต. .....................................................พัฒนากร</t>
  </si>
  <si>
    <t xml:space="preserve">       (..................อนันท์..สามภักดี..................)</t>
  </si>
  <si>
    <t>ตำแหน่ง...นักวิชาการพัฒนาชุมชนชำนาญการ......</t>
  </si>
  <si>
    <t>นาคล้าย</t>
  </si>
  <si>
    <t>บุ่งสีเสียด</t>
  </si>
  <si>
    <t>บ้านโนน</t>
  </si>
  <si>
    <t>น้ำทวน</t>
  </si>
  <si>
    <t>นาไก่เขี่ย</t>
  </si>
  <si>
    <t>โนนบึง</t>
  </si>
  <si>
    <t>น้ำลอม</t>
  </si>
  <si>
    <t>นาคล้อ</t>
  </si>
  <si>
    <t>ร้องกอก</t>
  </si>
  <si>
    <t>ไร่พัฒนา</t>
  </si>
  <si>
    <t>น้ำตอน</t>
  </si>
  <si>
    <t>น้ำแจ้งพัฒนา</t>
  </si>
  <si>
    <t>บุ่งหอย</t>
  </si>
  <si>
    <t>นาบัว</t>
  </si>
  <si>
    <t xml:space="preserve">       (..........นายสุชาติ..ลีหกุล...............)</t>
  </si>
  <si>
    <t>นาทุ่งใหญ่</t>
  </si>
  <si>
    <t>นาลานข้าว</t>
  </si>
  <si>
    <t>นาเมือง</t>
  </si>
  <si>
    <t>โนนนาซอน</t>
  </si>
  <si>
    <t>นาขุนคัน</t>
  </si>
  <si>
    <t>นากะบาก</t>
  </si>
  <si>
    <t>นาฟองแดง</t>
  </si>
  <si>
    <t>นาตาด</t>
  </si>
  <si>
    <t>นาวงฆ้อง</t>
  </si>
  <si>
    <t>น้ำกุ่ม</t>
  </si>
  <si>
    <t>โป่งเบี้ย</t>
  </si>
  <si>
    <t>นาแฝก</t>
  </si>
  <si>
    <t>นาหิน</t>
  </si>
  <si>
    <t>โป่งสอ</t>
  </si>
  <si>
    <t>บุ่งผลำ</t>
  </si>
  <si>
    <t xml:space="preserve">       (.......นายสาคร..แก้วบัวรมย์.........)</t>
  </si>
  <si>
    <t xml:space="preserve">       (........นายชณาน์วัต..ผิวผ่อง..........)</t>
  </si>
  <si>
    <t>ตำแหน่ง........อาสาพัฒนาชุมชน(อสพ.).................</t>
  </si>
  <si>
    <t>กกกะบาก</t>
  </si>
  <si>
    <t>น้ำพริก</t>
  </si>
  <si>
    <t>กกมะโมง</t>
  </si>
  <si>
    <t>ยางโกลน</t>
  </si>
  <si>
    <t>โนนมะค่า</t>
  </si>
  <si>
    <t>บุ่งตารอด</t>
  </si>
  <si>
    <t>บุ่งปลาฝา</t>
  </si>
  <si>
    <t>กกม่วง</t>
  </si>
  <si>
    <t>นาซำหวาย</t>
  </si>
  <si>
    <t>ฟากน้ำ</t>
  </si>
  <si>
    <t>บ่อโพธิ์</t>
  </si>
  <si>
    <t>น้ำเลา</t>
  </si>
  <si>
    <t>ป่ารวก</t>
  </si>
  <si>
    <t>แก่งทุ่ง</t>
  </si>
  <si>
    <t>นาตาดี</t>
  </si>
  <si>
    <t>เนินสวรรค์</t>
  </si>
  <si>
    <t>โคกคล้าย</t>
  </si>
  <si>
    <t>ป่าบง</t>
  </si>
  <si>
    <t>วังชมพู</t>
  </si>
  <si>
    <t>ป่าปอปิด</t>
  </si>
  <si>
    <t>โคกเนินทอง</t>
  </si>
  <si>
    <t>ใหม่อนามัย</t>
  </si>
  <si>
    <t>ใหม่ไทยเจริญ</t>
  </si>
  <si>
    <t>หนองกระดาษ</t>
  </si>
  <si>
    <t>นายาว</t>
  </si>
  <si>
    <t>ป่าซ่าน</t>
  </si>
  <si>
    <t>บ้านพร้าว</t>
  </si>
  <si>
    <t>น้ำลัด</t>
  </si>
  <si>
    <t>ห้วยทรายทอง</t>
  </si>
  <si>
    <t>น้ำคลาด</t>
  </si>
  <si>
    <t>ตะเคียนใหญ่</t>
  </si>
  <si>
    <t>ร้องยาง</t>
  </si>
  <si>
    <t>ห้วยกอก</t>
  </si>
  <si>
    <t>ป่าคาย</t>
  </si>
  <si>
    <t>ห้วยเฮี้ย</t>
  </si>
  <si>
    <t>ซำรู้</t>
  </si>
  <si>
    <t>ลาดคื้อ</t>
  </si>
  <si>
    <t>ห้วยทรายเหนือ</t>
  </si>
  <si>
    <t>แก่งลาด</t>
  </si>
  <si>
    <t>ตะเคียนทอง</t>
  </si>
  <si>
    <t>ทรัพย์โสภา</t>
  </si>
  <si>
    <t>สัมพันธ์</t>
  </si>
  <si>
    <t>แบบ 2</t>
  </si>
  <si>
    <t>อำเภอนครไทย จังหวัดพิษณุโลก</t>
  </si>
  <si>
    <t>(ลงชื่อ).........................................................พัฒนาการอำเภอ</t>
  </si>
</sst>
</file>

<file path=xl/styles.xml><?xml version="1.0" encoding="utf-8"?>
<styleSheet xmlns="http://schemas.openxmlformats.org/spreadsheetml/2006/main">
  <fonts count="4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0" xfId="0" applyFont="1" applyAlignment="1"/>
    <xf numFmtId="0" fontId="1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 vertical="center"/>
    </xf>
    <xf numFmtId="0" fontId="1" fillId="0" borderId="3" xfId="0" applyFont="1" applyBorder="1"/>
    <xf numFmtId="0" fontId="1" fillId="0" borderId="6" xfId="0" applyFont="1" applyBorder="1"/>
    <xf numFmtId="0" fontId="1" fillId="0" borderId="0" xfId="0" applyFont="1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left"/>
    </xf>
    <xf numFmtId="2" fontId="1" fillId="0" borderId="7" xfId="0" applyNumberFormat="1" applyFont="1" applyBorder="1" applyAlignment="1"/>
    <xf numFmtId="2" fontId="1" fillId="0" borderId="8" xfId="0" applyNumberFormat="1" applyFont="1" applyBorder="1" applyAlignment="1"/>
    <xf numFmtId="2" fontId="1" fillId="0" borderId="9" xfId="0" applyNumberFormat="1" applyFont="1" applyBorder="1" applyAlignment="1"/>
    <xf numFmtId="2" fontId="1" fillId="0" borderId="7" xfId="0" applyNumberFormat="1" applyFont="1" applyBorder="1" applyAlignment="1">
      <alignment horizontal="right" vertical="center"/>
    </xf>
    <xf numFmtId="2" fontId="1" fillId="0" borderId="8" xfId="0" applyNumberFormat="1" applyFont="1" applyBorder="1" applyAlignment="1">
      <alignment horizontal="right" vertical="center"/>
    </xf>
    <xf numFmtId="2" fontId="1" fillId="0" borderId="9" xfId="0" applyNumberFormat="1" applyFont="1" applyBorder="1" applyAlignment="1">
      <alignment horizontal="right" vertic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="120" zoomScaleNormal="120" workbookViewId="0">
      <selection activeCell="B15" sqref="B15"/>
    </sheetView>
  </sheetViews>
  <sheetFormatPr defaultColWidth="9" defaultRowHeight="21"/>
  <cols>
    <col min="1" max="1" width="6.75" style="1" customWidth="1"/>
    <col min="2" max="2" width="30.625" style="1" customWidth="1"/>
    <col min="3" max="3" width="20.625" style="1" customWidth="1"/>
    <col min="4" max="5" width="12.625" style="1" customWidth="1"/>
    <col min="6" max="16384" width="9" style="1"/>
  </cols>
  <sheetData>
    <row r="1" spans="1:6" ht="27.75" customHeight="1">
      <c r="E1" s="37" t="s">
        <v>200</v>
      </c>
    </row>
    <row r="2" spans="1:6">
      <c r="A2" s="27" t="s">
        <v>0</v>
      </c>
      <c r="B2" s="27"/>
      <c r="C2" s="27"/>
      <c r="D2" s="27"/>
      <c r="E2" s="27"/>
      <c r="F2" s="4"/>
    </row>
    <row r="3" spans="1:6">
      <c r="A3" s="28" t="s">
        <v>201</v>
      </c>
      <c r="B3" s="28"/>
      <c r="C3" s="28"/>
      <c r="D3" s="28"/>
      <c r="E3" s="28"/>
      <c r="F3" s="4"/>
    </row>
    <row r="4" spans="1:6">
      <c r="A4" s="38" t="s">
        <v>1</v>
      </c>
      <c r="B4" s="39" t="s">
        <v>2</v>
      </c>
      <c r="C4" s="39"/>
      <c r="D4" s="38" t="s">
        <v>3</v>
      </c>
      <c r="E4" s="38" t="s">
        <v>4</v>
      </c>
    </row>
    <row r="5" spans="1:6">
      <c r="A5" s="17">
        <v>1</v>
      </c>
      <c r="B5" s="30" t="s">
        <v>13</v>
      </c>
      <c r="C5" s="30"/>
      <c r="D5" s="6">
        <f>ต.นครไทย!D5+ต.หนองกระท้าว!D5+ต.บ้านแยง!D5+ต.เนินเพิ่ม!D5+ต.นาบัว!D5+ต.นครชุม!D5+ต.น้ำกุ่ม!D5+ต.ยางโกลน!D5+ต.บ่อโพธิ์!D5+ต.บ้านพร้าว!D5+ต.ห้วยเฮี้ย!D5</f>
        <v>35</v>
      </c>
      <c r="E5" s="11">
        <f>SUM(D5*100/145)</f>
        <v>24.137931034482758</v>
      </c>
    </row>
    <row r="6" spans="1:6">
      <c r="A6" s="17">
        <v>2</v>
      </c>
      <c r="B6" s="30" t="s">
        <v>9</v>
      </c>
      <c r="C6" s="30"/>
      <c r="D6" s="6">
        <f>ต.นครไทย!D6+ต.หนองกระท้าว!D6+ต.บ้านแยง!D6+ต.เนินเพิ่ม!D6+ต.นาบัว!D6+ต.นครชุม!D6+ต.น้ำกุ่ม!D6+ต.ยางโกลน!D6+ต.บ่อโพธิ์!D6+ต.บ้านพร้าว!D6+ต.ห้วยเฮี้ย!D6</f>
        <v>16</v>
      </c>
      <c r="E6" s="11">
        <f t="shared" ref="E6:E9" si="0">SUM(D6*100/145)</f>
        <v>11.03448275862069</v>
      </c>
    </row>
    <row r="7" spans="1:6">
      <c r="A7" s="17">
        <v>3</v>
      </c>
      <c r="B7" s="30" t="s">
        <v>10</v>
      </c>
      <c r="C7" s="30"/>
      <c r="D7" s="6">
        <f>ต.นครไทย!D7+ต.หนองกระท้าว!D7+ต.บ้านแยง!D7+ต.เนินเพิ่ม!D7+ต.นาบัว!D7+ต.นครชุม!D7+ต.น้ำกุ่ม!D7+ต.ยางโกลน!D7+ต.บ่อโพธิ์!D7+ต.บ้านพร้าว!D7+ต.ห้วยเฮี้ย!D7</f>
        <v>28</v>
      </c>
      <c r="E7" s="11">
        <f t="shared" si="0"/>
        <v>19.310344827586206</v>
      </c>
    </row>
    <row r="8" spans="1:6">
      <c r="A8" s="17">
        <v>4</v>
      </c>
      <c r="B8" s="30" t="s">
        <v>11</v>
      </c>
      <c r="C8" s="30"/>
      <c r="D8" s="6">
        <f>ต.นครไทย!D8+ต.หนองกระท้าว!D8+ต.บ้านแยง!D8+ต.เนินเพิ่ม!D8+ต.นาบัว!D8+ต.นครชุม!D8+ต.น้ำกุ่ม!D8+ต.ยางโกลน!D8+ต.บ่อโพธิ์!D8+ต.บ้านพร้าว!D8+ต.ห้วยเฮี้ย!D8</f>
        <v>56</v>
      </c>
      <c r="E8" s="11">
        <f t="shared" si="0"/>
        <v>38.620689655172413</v>
      </c>
    </row>
    <row r="9" spans="1:6">
      <c r="A9" s="17">
        <v>5</v>
      </c>
      <c r="B9" s="30" t="s">
        <v>12</v>
      </c>
      <c r="C9" s="30"/>
      <c r="D9" s="6">
        <f>ต.นครไทย!D9+ต.หนองกระท้าว!D9+ต.บ้านแยง!D9+ต.เนินเพิ่ม!D9+ต.นาบัว!D9+ต.นครชุม!D9+ต.น้ำกุ่ม!D9+ต.ยางโกลน!D9+ต.บ่อโพธิ์!D9+ต.บ้านพร้าว!D9+ต.ห้วยเฮี้ย!D9</f>
        <v>10</v>
      </c>
      <c r="E9" s="11">
        <f t="shared" si="0"/>
        <v>6.8965517241379306</v>
      </c>
    </row>
    <row r="10" spans="1:6">
      <c r="A10" s="40" t="s">
        <v>5</v>
      </c>
      <c r="B10" s="41"/>
      <c r="C10" s="42"/>
      <c r="D10" s="43">
        <f>SUM(D5:D9)</f>
        <v>145</v>
      </c>
      <c r="E10" s="44">
        <f>SUM(E5:E9)</f>
        <v>100</v>
      </c>
    </row>
    <row r="12" spans="1:6">
      <c r="A12" s="28" t="s">
        <v>14</v>
      </c>
      <c r="B12" s="28"/>
      <c r="C12" s="28"/>
      <c r="D12" s="28"/>
      <c r="E12" s="28"/>
      <c r="F12" s="5"/>
    </row>
    <row r="13" spans="1:6">
      <c r="A13" s="38" t="s">
        <v>1</v>
      </c>
      <c r="B13" s="16" t="s">
        <v>15</v>
      </c>
      <c r="C13" s="40" t="s">
        <v>2</v>
      </c>
      <c r="D13" s="41"/>
      <c r="E13" s="16" t="s">
        <v>4</v>
      </c>
    </row>
    <row r="14" spans="1:6">
      <c r="A14" s="45">
        <v>1</v>
      </c>
      <c r="B14" s="46" t="s">
        <v>16</v>
      </c>
      <c r="C14" s="47" t="s">
        <v>13</v>
      </c>
      <c r="D14" s="47"/>
      <c r="E14" s="54">
        <f>ต.นครไทย!E5</f>
        <v>23.076923076923077</v>
      </c>
    </row>
    <row r="15" spans="1:6">
      <c r="A15" s="48"/>
      <c r="B15" s="49"/>
      <c r="C15" s="50" t="s">
        <v>9</v>
      </c>
      <c r="D15" s="50"/>
      <c r="E15" s="55">
        <f>ต.นครไทย!E6</f>
        <v>7.6923076923076925</v>
      </c>
    </row>
    <row r="16" spans="1:6">
      <c r="A16" s="48"/>
      <c r="B16" s="49"/>
      <c r="C16" s="50" t="s">
        <v>10</v>
      </c>
      <c r="D16" s="50"/>
      <c r="E16" s="55">
        <f>ต.นครไทย!E7</f>
        <v>61.53846153846154</v>
      </c>
    </row>
    <row r="17" spans="1:5">
      <c r="A17" s="48"/>
      <c r="B17" s="49"/>
      <c r="C17" s="50" t="s">
        <v>11</v>
      </c>
      <c r="D17" s="50"/>
      <c r="E17" s="55">
        <f>ต.นครไทย!E8</f>
        <v>7.6923076923076925</v>
      </c>
    </row>
    <row r="18" spans="1:5">
      <c r="A18" s="51"/>
      <c r="B18" s="52"/>
      <c r="C18" s="53" t="s">
        <v>12</v>
      </c>
      <c r="D18" s="53"/>
      <c r="E18" s="56">
        <f>ต.นครไทย!E9</f>
        <v>0</v>
      </c>
    </row>
    <row r="19" spans="1:5">
      <c r="A19" s="45">
        <v>2</v>
      </c>
      <c r="B19" s="46" t="s">
        <v>17</v>
      </c>
      <c r="C19" s="47" t="s">
        <v>13</v>
      </c>
      <c r="D19" s="47"/>
      <c r="E19" s="54">
        <f>ต.หนองกระท้าว!E5</f>
        <v>7.4074074074074074</v>
      </c>
    </row>
    <row r="20" spans="1:5">
      <c r="A20" s="48"/>
      <c r="B20" s="49"/>
      <c r="C20" s="50" t="s">
        <v>9</v>
      </c>
      <c r="D20" s="50"/>
      <c r="E20" s="55">
        <f>ต.หนองกระท้าว!E6</f>
        <v>25.925925925925927</v>
      </c>
    </row>
    <row r="21" spans="1:5">
      <c r="A21" s="48"/>
      <c r="B21" s="49"/>
      <c r="C21" s="50" t="s">
        <v>10</v>
      </c>
      <c r="D21" s="50"/>
      <c r="E21" s="55">
        <f>ต.หนองกระท้าว!E7</f>
        <v>51.851851851851855</v>
      </c>
    </row>
    <row r="22" spans="1:5">
      <c r="A22" s="48"/>
      <c r="B22" s="49"/>
      <c r="C22" s="50" t="s">
        <v>11</v>
      </c>
      <c r="D22" s="50"/>
      <c r="E22" s="55">
        <f>ต.หนองกระท้าว!E8</f>
        <v>3.7037037037037037</v>
      </c>
    </row>
    <row r="23" spans="1:5">
      <c r="A23" s="51"/>
      <c r="B23" s="52"/>
      <c r="C23" s="53" t="s">
        <v>12</v>
      </c>
      <c r="D23" s="53"/>
      <c r="E23" s="56">
        <f>ต.หนองกระท้าว!E9</f>
        <v>11.111111111111111</v>
      </c>
    </row>
    <row r="24" spans="1:5">
      <c r="A24" s="45">
        <v>3</v>
      </c>
      <c r="B24" s="46" t="s">
        <v>18</v>
      </c>
      <c r="C24" s="47" t="s">
        <v>13</v>
      </c>
      <c r="D24" s="47"/>
      <c r="E24" s="57">
        <f>ต.บ้านแยง!E5</f>
        <v>7.6923076923076925</v>
      </c>
    </row>
    <row r="25" spans="1:5">
      <c r="A25" s="48"/>
      <c r="B25" s="49"/>
      <c r="C25" s="50" t="s">
        <v>9</v>
      </c>
      <c r="D25" s="50"/>
      <c r="E25" s="58">
        <f>ต.บ้านแยง!E6</f>
        <v>0</v>
      </c>
    </row>
    <row r="26" spans="1:5">
      <c r="A26" s="48"/>
      <c r="B26" s="49"/>
      <c r="C26" s="50" t="s">
        <v>10</v>
      </c>
      <c r="D26" s="50"/>
      <c r="E26" s="58">
        <f>ต.บ้านแยง!E7</f>
        <v>0</v>
      </c>
    </row>
    <row r="27" spans="1:5">
      <c r="A27" s="48"/>
      <c r="B27" s="49"/>
      <c r="C27" s="50" t="s">
        <v>11</v>
      </c>
      <c r="D27" s="50"/>
      <c r="E27" s="58">
        <f>ต.บ้านแยง!E8</f>
        <v>53.846153846153847</v>
      </c>
    </row>
    <row r="28" spans="1:5">
      <c r="A28" s="51"/>
      <c r="B28" s="52"/>
      <c r="C28" s="53" t="s">
        <v>12</v>
      </c>
      <c r="D28" s="53"/>
      <c r="E28" s="59">
        <f>ต.บ้านแยง!E9</f>
        <v>38.46153846153846</v>
      </c>
    </row>
    <row r="29" spans="1:5">
      <c r="A29" s="45">
        <v>4</v>
      </c>
      <c r="B29" s="46" t="s">
        <v>19</v>
      </c>
      <c r="C29" s="47" t="s">
        <v>13</v>
      </c>
      <c r="D29" s="47"/>
      <c r="E29" s="54">
        <f>ต.เนินเพิ่ม!E5</f>
        <v>0</v>
      </c>
    </row>
    <row r="30" spans="1:5">
      <c r="A30" s="48"/>
      <c r="B30" s="49"/>
      <c r="C30" s="50" t="s">
        <v>9</v>
      </c>
      <c r="D30" s="50"/>
      <c r="E30" s="55">
        <f>ต.เนินเพิ่ม!E6</f>
        <v>42.10526315789474</v>
      </c>
    </row>
    <row r="31" spans="1:5">
      <c r="A31" s="48"/>
      <c r="B31" s="49"/>
      <c r="C31" s="50" t="s">
        <v>10</v>
      </c>
      <c r="D31" s="50"/>
      <c r="E31" s="55">
        <f>ต.เนินเพิ่ม!E7</f>
        <v>0</v>
      </c>
    </row>
    <row r="32" spans="1:5">
      <c r="A32" s="48"/>
      <c r="B32" s="49"/>
      <c r="C32" s="50" t="s">
        <v>11</v>
      </c>
      <c r="D32" s="50"/>
      <c r="E32" s="55">
        <f>ต.เนินเพิ่ม!E8</f>
        <v>57.89473684210526</v>
      </c>
    </row>
    <row r="33" spans="1:5">
      <c r="A33" s="51"/>
      <c r="B33" s="52"/>
      <c r="C33" s="53" t="s">
        <v>12</v>
      </c>
      <c r="D33" s="53"/>
      <c r="E33" s="56">
        <f>ต.เนินเพิ่ม!E9</f>
        <v>0</v>
      </c>
    </row>
    <row r="34" spans="1:5">
      <c r="A34" s="45">
        <v>5</v>
      </c>
      <c r="B34" s="46" t="s">
        <v>20</v>
      </c>
      <c r="C34" s="47" t="s">
        <v>13</v>
      </c>
      <c r="D34" s="47"/>
      <c r="E34" s="54">
        <f>ต.นาบัว!E5</f>
        <v>33.333333333333336</v>
      </c>
    </row>
    <row r="35" spans="1:5">
      <c r="A35" s="48"/>
      <c r="B35" s="49"/>
      <c r="C35" s="50" t="s">
        <v>9</v>
      </c>
      <c r="D35" s="50"/>
      <c r="E35" s="55">
        <f>ต.นาบัว!E6</f>
        <v>0</v>
      </c>
    </row>
    <row r="36" spans="1:5">
      <c r="A36" s="48"/>
      <c r="B36" s="49"/>
      <c r="C36" s="50" t="s">
        <v>10</v>
      </c>
      <c r="D36" s="50"/>
      <c r="E36" s="55">
        <f>ต.นาบัว!E7</f>
        <v>0</v>
      </c>
    </row>
    <row r="37" spans="1:5">
      <c r="A37" s="48"/>
      <c r="B37" s="49"/>
      <c r="C37" s="50" t="s">
        <v>11</v>
      </c>
      <c r="D37" s="50"/>
      <c r="E37" s="55">
        <f>ต.นาบัว!E8</f>
        <v>66.666666666666671</v>
      </c>
    </row>
    <row r="38" spans="1:5">
      <c r="A38" s="51"/>
      <c r="B38" s="52"/>
      <c r="C38" s="53" t="s">
        <v>12</v>
      </c>
      <c r="D38" s="53"/>
      <c r="E38" s="56">
        <f>ต.นาบัว!E9</f>
        <v>0</v>
      </c>
    </row>
    <row r="39" spans="1:5">
      <c r="A39" s="45">
        <v>6</v>
      </c>
      <c r="B39" s="46" t="s">
        <v>21</v>
      </c>
      <c r="C39" s="47" t="s">
        <v>13</v>
      </c>
      <c r="D39" s="47"/>
      <c r="E39" s="54">
        <f>ต.นครชุม!E5</f>
        <v>0</v>
      </c>
    </row>
    <row r="40" spans="1:5">
      <c r="A40" s="48"/>
      <c r="B40" s="49"/>
      <c r="C40" s="50" t="s">
        <v>9</v>
      </c>
      <c r="D40" s="50"/>
      <c r="E40" s="55">
        <f>ต.นครชุม!E6</f>
        <v>0</v>
      </c>
    </row>
    <row r="41" spans="1:5">
      <c r="A41" s="48"/>
      <c r="B41" s="49"/>
      <c r="C41" s="50" t="s">
        <v>10</v>
      </c>
      <c r="D41" s="50"/>
      <c r="E41" s="55">
        <f>ต.นครชุม!E7</f>
        <v>0</v>
      </c>
    </row>
    <row r="42" spans="1:5">
      <c r="A42" s="48"/>
      <c r="B42" s="49"/>
      <c r="C42" s="50" t="s">
        <v>11</v>
      </c>
      <c r="D42" s="50"/>
      <c r="E42" s="55">
        <f>ต.นครชุม!E8</f>
        <v>100</v>
      </c>
    </row>
    <row r="43" spans="1:5">
      <c r="A43" s="51"/>
      <c r="B43" s="52"/>
      <c r="C43" s="53" t="s">
        <v>12</v>
      </c>
      <c r="D43" s="53"/>
      <c r="E43" s="56">
        <f>ต.นครชุม!E9</f>
        <v>0</v>
      </c>
    </row>
    <row r="44" spans="1:5">
      <c r="A44" s="45">
        <v>7</v>
      </c>
      <c r="B44" s="46" t="s">
        <v>22</v>
      </c>
      <c r="C44" s="47" t="s">
        <v>13</v>
      </c>
      <c r="D44" s="47"/>
      <c r="E44" s="54">
        <f>ต.น้ำกุ่ม!E5</f>
        <v>57.142857142857146</v>
      </c>
    </row>
    <row r="45" spans="1:5">
      <c r="A45" s="48"/>
      <c r="B45" s="49"/>
      <c r="C45" s="50" t="s">
        <v>9</v>
      </c>
      <c r="D45" s="50"/>
      <c r="E45" s="55">
        <f>ต.น้ำกุ่ม!E6</f>
        <v>0</v>
      </c>
    </row>
    <row r="46" spans="1:5">
      <c r="A46" s="48"/>
      <c r="B46" s="49"/>
      <c r="C46" s="50" t="s">
        <v>10</v>
      </c>
      <c r="D46" s="50"/>
      <c r="E46" s="55">
        <f>ต.น้ำกุ่ม!E7</f>
        <v>0</v>
      </c>
    </row>
    <row r="47" spans="1:5">
      <c r="A47" s="48"/>
      <c r="B47" s="49"/>
      <c r="C47" s="50" t="s">
        <v>11</v>
      </c>
      <c r="D47" s="50"/>
      <c r="E47" s="55">
        <f>ต.น้ำกุ่ม!E8</f>
        <v>42.857142857142854</v>
      </c>
    </row>
    <row r="48" spans="1:5">
      <c r="A48" s="51"/>
      <c r="B48" s="52"/>
      <c r="C48" s="53" t="s">
        <v>12</v>
      </c>
      <c r="D48" s="53"/>
      <c r="E48" s="56">
        <f>ต.น้ำกุ่ม!E9</f>
        <v>0</v>
      </c>
    </row>
    <row r="49" spans="1:5">
      <c r="A49" s="45">
        <v>8</v>
      </c>
      <c r="B49" s="46" t="s">
        <v>23</v>
      </c>
      <c r="C49" s="47" t="s">
        <v>13</v>
      </c>
      <c r="D49" s="47"/>
      <c r="E49" s="54">
        <f>ต.ยางโกลน!E5</f>
        <v>70</v>
      </c>
    </row>
    <row r="50" spans="1:5">
      <c r="A50" s="48"/>
      <c r="B50" s="49"/>
      <c r="C50" s="50" t="s">
        <v>9</v>
      </c>
      <c r="D50" s="50"/>
      <c r="E50" s="55">
        <f>ต.ยางโกลน!E6</f>
        <v>0</v>
      </c>
    </row>
    <row r="51" spans="1:5">
      <c r="A51" s="48"/>
      <c r="B51" s="49"/>
      <c r="C51" s="50" t="s">
        <v>10</v>
      </c>
      <c r="D51" s="50"/>
      <c r="E51" s="55">
        <f>ต.ยางโกลน!E7</f>
        <v>0</v>
      </c>
    </row>
    <row r="52" spans="1:5">
      <c r="A52" s="48"/>
      <c r="B52" s="49"/>
      <c r="C52" s="50" t="s">
        <v>11</v>
      </c>
      <c r="D52" s="50"/>
      <c r="E52" s="55">
        <f>ต.ยางโกลน!E8</f>
        <v>30</v>
      </c>
    </row>
    <row r="53" spans="1:5">
      <c r="A53" s="51"/>
      <c r="B53" s="52"/>
      <c r="C53" s="53" t="s">
        <v>12</v>
      </c>
      <c r="D53" s="53"/>
      <c r="E53" s="56">
        <f>ต.ยางโกลน!E9</f>
        <v>0</v>
      </c>
    </row>
    <row r="54" spans="1:5">
      <c r="A54" s="45">
        <v>9</v>
      </c>
      <c r="B54" s="46" t="s">
        <v>24</v>
      </c>
      <c r="C54" s="47" t="s">
        <v>13</v>
      </c>
      <c r="D54" s="47"/>
      <c r="E54" s="54">
        <f>ต.บ่อโพธิ์!E5</f>
        <v>38.46153846153846</v>
      </c>
    </row>
    <row r="55" spans="1:5">
      <c r="A55" s="48"/>
      <c r="B55" s="49"/>
      <c r="C55" s="50" t="s">
        <v>9</v>
      </c>
      <c r="D55" s="50"/>
      <c r="E55" s="55">
        <f>ต.บ่อโพธิ์!E6</f>
        <v>0</v>
      </c>
    </row>
    <row r="56" spans="1:5">
      <c r="A56" s="48"/>
      <c r="B56" s="49"/>
      <c r="C56" s="50" t="s">
        <v>10</v>
      </c>
      <c r="D56" s="50"/>
      <c r="E56" s="55">
        <f>ต.บ่อโพธิ์!E7</f>
        <v>46.153846153846153</v>
      </c>
    </row>
    <row r="57" spans="1:5">
      <c r="A57" s="48"/>
      <c r="B57" s="49"/>
      <c r="C57" s="50" t="s">
        <v>11</v>
      </c>
      <c r="D57" s="50"/>
      <c r="E57" s="55">
        <f>ต.บ่อโพธิ์!E8</f>
        <v>15.384615384615385</v>
      </c>
    </row>
    <row r="58" spans="1:5">
      <c r="A58" s="51"/>
      <c r="B58" s="52"/>
      <c r="C58" s="53" t="s">
        <v>12</v>
      </c>
      <c r="D58" s="53"/>
      <c r="E58" s="56">
        <f>ต.บ่อโพธิ์!E9</f>
        <v>0</v>
      </c>
    </row>
    <row r="59" spans="1:5">
      <c r="A59" s="45">
        <v>10</v>
      </c>
      <c r="B59" s="46" t="s">
        <v>25</v>
      </c>
      <c r="C59" s="47" t="s">
        <v>13</v>
      </c>
      <c r="D59" s="47"/>
      <c r="E59" s="54">
        <f>ต.บ้านพร้าว!E5</f>
        <v>60</v>
      </c>
    </row>
    <row r="60" spans="1:5">
      <c r="A60" s="48"/>
      <c r="B60" s="49"/>
      <c r="C60" s="50" t="s">
        <v>9</v>
      </c>
      <c r="D60" s="50"/>
      <c r="E60" s="55">
        <f>ต.บ้านพร้าว!E6</f>
        <v>0</v>
      </c>
    </row>
    <row r="61" spans="1:5">
      <c r="A61" s="48"/>
      <c r="B61" s="49"/>
      <c r="C61" s="50" t="s">
        <v>10</v>
      </c>
      <c r="D61" s="50"/>
      <c r="E61" s="55">
        <f>ต.บ้านพร้าว!E7</f>
        <v>0</v>
      </c>
    </row>
    <row r="62" spans="1:5">
      <c r="A62" s="48"/>
      <c r="B62" s="49"/>
      <c r="C62" s="50" t="s">
        <v>11</v>
      </c>
      <c r="D62" s="50"/>
      <c r="E62" s="55">
        <f>ต.บ้านพร้าว!E8</f>
        <v>40</v>
      </c>
    </row>
    <row r="63" spans="1:5">
      <c r="A63" s="51"/>
      <c r="B63" s="52"/>
      <c r="C63" s="53" t="s">
        <v>12</v>
      </c>
      <c r="D63" s="53"/>
      <c r="E63" s="56">
        <f>ต.บ้านพร้าว!E9</f>
        <v>0</v>
      </c>
    </row>
    <row r="64" spans="1:5">
      <c r="A64" s="45">
        <v>11</v>
      </c>
      <c r="B64" s="46" t="s">
        <v>26</v>
      </c>
      <c r="C64" s="47" t="s">
        <v>13</v>
      </c>
      <c r="D64" s="47"/>
      <c r="E64" s="54">
        <f>ต.ห้วยเฮี้ย!E5</f>
        <v>20</v>
      </c>
    </row>
    <row r="65" spans="1:5">
      <c r="A65" s="48"/>
      <c r="B65" s="49"/>
      <c r="C65" s="50" t="s">
        <v>9</v>
      </c>
      <c r="D65" s="50"/>
      <c r="E65" s="55">
        <f>ต.ห้วยเฮี้ย!E6</f>
        <v>0</v>
      </c>
    </row>
    <row r="66" spans="1:5">
      <c r="A66" s="48"/>
      <c r="B66" s="49"/>
      <c r="C66" s="50" t="s">
        <v>10</v>
      </c>
      <c r="D66" s="50"/>
      <c r="E66" s="55">
        <f>ต.ห้วยเฮี้ย!E7</f>
        <v>0</v>
      </c>
    </row>
    <row r="67" spans="1:5">
      <c r="A67" s="48"/>
      <c r="B67" s="49"/>
      <c r="C67" s="50" t="s">
        <v>11</v>
      </c>
      <c r="D67" s="50"/>
      <c r="E67" s="55">
        <f>ต.ห้วยเฮี้ย!E8</f>
        <v>60</v>
      </c>
    </row>
    <row r="68" spans="1:5">
      <c r="A68" s="51"/>
      <c r="B68" s="52"/>
      <c r="C68" s="53" t="s">
        <v>12</v>
      </c>
      <c r="D68" s="53"/>
      <c r="E68" s="56">
        <f>ต.ห้วยเฮี้ย!E9</f>
        <v>20</v>
      </c>
    </row>
    <row r="69" spans="1:5">
      <c r="A69" s="20"/>
      <c r="B69" s="21"/>
      <c r="C69" s="21"/>
      <c r="D69" s="21"/>
      <c r="E69" s="22"/>
    </row>
    <row r="72" spans="1:5">
      <c r="C72" s="8" t="s">
        <v>202</v>
      </c>
    </row>
    <row r="73" spans="1:5">
      <c r="C73" s="8" t="s">
        <v>30</v>
      </c>
    </row>
    <row r="74" spans="1:5">
      <c r="C74" s="8" t="s">
        <v>31</v>
      </c>
    </row>
    <row r="75" spans="1:5">
      <c r="C75" s="8" t="s">
        <v>32</v>
      </c>
    </row>
  </sheetData>
  <mergeCells count="67">
    <mergeCell ref="A69:E69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B8:C8"/>
    <mergeCell ref="B9:C9"/>
    <mergeCell ref="A10:C10"/>
    <mergeCell ref="A12:E12"/>
    <mergeCell ref="C13:D13"/>
    <mergeCell ref="C14:D14"/>
    <mergeCell ref="A2:E2"/>
    <mergeCell ref="A3:E3"/>
    <mergeCell ref="B4:C4"/>
    <mergeCell ref="B5:C5"/>
    <mergeCell ref="B6:C6"/>
    <mergeCell ref="B7:C7"/>
  </mergeCells>
  <pageMargins left="0.70866141732283472" right="0.51181102362204722" top="0.74803149606299213" bottom="0.55118110236220474" header="0.31496062992125984" footer="0.31496062992125984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3"/>
  <sheetViews>
    <sheetView topLeftCell="A4" zoomScale="130" zoomScaleNormal="130" workbookViewId="0">
      <selection activeCell="C22" sqref="C22:E22"/>
    </sheetView>
  </sheetViews>
  <sheetFormatPr defaultColWidth="9" defaultRowHeight="21"/>
  <cols>
    <col min="1" max="1" width="6.75" style="1" customWidth="1"/>
    <col min="2" max="2" width="30.625" style="1" customWidth="1"/>
    <col min="3" max="3" width="20.625" style="1" customWidth="1"/>
    <col min="4" max="5" width="12.625" style="1" customWidth="1"/>
    <col min="6" max="16384" width="9" style="1"/>
  </cols>
  <sheetData>
    <row r="1" spans="1:6" ht="27.75" customHeight="1">
      <c r="E1" s="9" t="s">
        <v>28</v>
      </c>
    </row>
    <row r="2" spans="1:6">
      <c r="A2" s="27" t="s">
        <v>0</v>
      </c>
      <c r="B2" s="27"/>
      <c r="C2" s="27"/>
      <c r="D2" s="27"/>
      <c r="E2" s="27"/>
      <c r="F2" s="4"/>
    </row>
    <row r="3" spans="1:6">
      <c r="A3" s="28" t="s">
        <v>40</v>
      </c>
      <c r="B3" s="28"/>
      <c r="C3" s="28"/>
      <c r="D3" s="28"/>
      <c r="E3" s="28"/>
      <c r="F3" s="4"/>
    </row>
    <row r="4" spans="1:6">
      <c r="A4" s="7" t="s">
        <v>1</v>
      </c>
      <c r="B4" s="29" t="s">
        <v>2</v>
      </c>
      <c r="C4" s="29"/>
      <c r="D4" s="7" t="s">
        <v>3</v>
      </c>
      <c r="E4" s="7" t="s">
        <v>4</v>
      </c>
    </row>
    <row r="5" spans="1:6">
      <c r="A5" s="7">
        <v>1</v>
      </c>
      <c r="B5" s="30" t="s">
        <v>13</v>
      </c>
      <c r="C5" s="30"/>
      <c r="D5" s="6">
        <v>5</v>
      </c>
      <c r="E5" s="11">
        <f>SUM(D5*100/13)</f>
        <v>38.46153846153846</v>
      </c>
    </row>
    <row r="6" spans="1:6">
      <c r="A6" s="7">
        <v>2</v>
      </c>
      <c r="B6" s="30" t="s">
        <v>9</v>
      </c>
      <c r="C6" s="30"/>
      <c r="D6" s="6">
        <v>0</v>
      </c>
      <c r="E6" s="11">
        <f t="shared" ref="E6:E9" si="0">SUM(D6*100/13)</f>
        <v>0</v>
      </c>
    </row>
    <row r="7" spans="1:6">
      <c r="A7" s="7">
        <v>3</v>
      </c>
      <c r="B7" s="30" t="s">
        <v>10</v>
      </c>
      <c r="C7" s="30"/>
      <c r="D7" s="6">
        <v>6</v>
      </c>
      <c r="E7" s="11">
        <f t="shared" si="0"/>
        <v>46.153846153846153</v>
      </c>
    </row>
    <row r="8" spans="1:6">
      <c r="A8" s="7">
        <v>4</v>
      </c>
      <c r="B8" s="30" t="s">
        <v>11</v>
      </c>
      <c r="C8" s="30"/>
      <c r="D8" s="6">
        <v>2</v>
      </c>
      <c r="E8" s="11">
        <f t="shared" si="0"/>
        <v>15.384615384615385</v>
      </c>
    </row>
    <row r="9" spans="1:6">
      <c r="A9" s="7">
        <v>5</v>
      </c>
      <c r="B9" s="30" t="s">
        <v>12</v>
      </c>
      <c r="C9" s="30"/>
      <c r="D9" s="6">
        <v>0</v>
      </c>
      <c r="E9" s="11">
        <f t="shared" si="0"/>
        <v>0</v>
      </c>
    </row>
    <row r="10" spans="1:6">
      <c r="A10" s="3"/>
      <c r="B10" s="29" t="s">
        <v>5</v>
      </c>
      <c r="C10" s="29"/>
      <c r="D10" s="10">
        <f>SUM(D5:D9)</f>
        <v>13</v>
      </c>
      <c r="E10" s="11">
        <f>SUM(E5:E9)</f>
        <v>100</v>
      </c>
    </row>
    <row r="12" spans="1:6">
      <c r="A12" s="28" t="s">
        <v>14</v>
      </c>
      <c r="B12" s="28"/>
      <c r="C12" s="28"/>
      <c r="D12" s="28"/>
      <c r="E12" s="28"/>
      <c r="F12" s="5"/>
    </row>
    <row r="13" spans="1:6">
      <c r="A13" s="7" t="s">
        <v>8</v>
      </c>
      <c r="B13" s="7" t="s">
        <v>6</v>
      </c>
      <c r="C13" s="20" t="s">
        <v>7</v>
      </c>
      <c r="D13" s="21"/>
      <c r="E13" s="22"/>
    </row>
    <row r="14" spans="1:6">
      <c r="A14" s="7">
        <v>1</v>
      </c>
      <c r="B14" s="3" t="s">
        <v>168</v>
      </c>
      <c r="C14" s="31" t="s">
        <v>10</v>
      </c>
      <c r="D14" s="32"/>
      <c r="E14" s="33"/>
    </row>
    <row r="15" spans="1:6">
      <c r="A15" s="7">
        <v>2</v>
      </c>
      <c r="B15" s="3" t="s">
        <v>169</v>
      </c>
      <c r="C15" s="31" t="s">
        <v>12</v>
      </c>
      <c r="D15" s="32"/>
      <c r="E15" s="33"/>
    </row>
    <row r="16" spans="1:6">
      <c r="A16" s="7">
        <v>3</v>
      </c>
      <c r="B16" s="3" t="s">
        <v>170</v>
      </c>
      <c r="C16" s="31" t="s">
        <v>13</v>
      </c>
      <c r="D16" s="32"/>
      <c r="E16" s="33"/>
    </row>
    <row r="17" spans="1:5">
      <c r="A17" s="7">
        <v>4</v>
      </c>
      <c r="B17" s="3" t="s">
        <v>171</v>
      </c>
      <c r="C17" s="31" t="s">
        <v>10</v>
      </c>
      <c r="D17" s="32"/>
      <c r="E17" s="33"/>
    </row>
    <row r="18" spans="1:5">
      <c r="A18" s="7">
        <v>5</v>
      </c>
      <c r="B18" s="3" t="s">
        <v>172</v>
      </c>
      <c r="C18" s="31" t="s">
        <v>13</v>
      </c>
      <c r="D18" s="32"/>
      <c r="E18" s="33"/>
    </row>
    <row r="19" spans="1:5">
      <c r="A19" s="7">
        <v>6</v>
      </c>
      <c r="B19" s="3" t="s">
        <v>173</v>
      </c>
      <c r="C19" s="31" t="s">
        <v>10</v>
      </c>
      <c r="D19" s="32"/>
      <c r="E19" s="33"/>
    </row>
    <row r="20" spans="1:5">
      <c r="A20" s="7">
        <v>7</v>
      </c>
      <c r="B20" s="3" t="s">
        <v>174</v>
      </c>
      <c r="C20" s="31" t="s">
        <v>10</v>
      </c>
      <c r="D20" s="32"/>
      <c r="E20" s="33"/>
    </row>
    <row r="21" spans="1:5">
      <c r="A21" s="7">
        <v>8</v>
      </c>
      <c r="B21" s="3" t="s">
        <v>175</v>
      </c>
      <c r="C21" s="31" t="s">
        <v>10</v>
      </c>
      <c r="D21" s="32"/>
      <c r="E21" s="33"/>
    </row>
    <row r="22" spans="1:5">
      <c r="A22" s="7">
        <v>9</v>
      </c>
      <c r="B22" s="3" t="s">
        <v>176</v>
      </c>
      <c r="C22" s="31" t="s">
        <v>13</v>
      </c>
      <c r="D22" s="32"/>
      <c r="E22" s="33"/>
    </row>
    <row r="23" spans="1:5">
      <c r="A23" s="7">
        <v>10</v>
      </c>
      <c r="B23" s="3" t="s">
        <v>177</v>
      </c>
      <c r="C23" s="31" t="s">
        <v>13</v>
      </c>
      <c r="D23" s="32"/>
      <c r="E23" s="33"/>
    </row>
    <row r="24" spans="1:5">
      <c r="A24" s="7">
        <v>11</v>
      </c>
      <c r="B24" s="3" t="s">
        <v>178</v>
      </c>
      <c r="C24" s="31" t="s">
        <v>10</v>
      </c>
      <c r="D24" s="32"/>
      <c r="E24" s="33"/>
    </row>
    <row r="25" spans="1:5">
      <c r="A25" s="7">
        <v>12</v>
      </c>
      <c r="B25" s="3" t="s">
        <v>179</v>
      </c>
      <c r="C25" s="31" t="s">
        <v>13</v>
      </c>
      <c r="D25" s="32"/>
      <c r="E25" s="33"/>
    </row>
    <row r="26" spans="1:5">
      <c r="A26" s="7">
        <v>13</v>
      </c>
      <c r="B26" s="3" t="s">
        <v>180</v>
      </c>
      <c r="C26" s="31" t="s">
        <v>12</v>
      </c>
      <c r="D26" s="32"/>
      <c r="E26" s="33"/>
    </row>
    <row r="27" spans="1:5">
      <c r="A27" s="20"/>
      <c r="B27" s="21"/>
      <c r="C27" s="21"/>
      <c r="D27" s="21"/>
      <c r="E27" s="22"/>
    </row>
    <row r="30" spans="1:5">
      <c r="C30" s="8" t="s">
        <v>29</v>
      </c>
    </row>
    <row r="31" spans="1:5">
      <c r="C31" s="8" t="s">
        <v>155</v>
      </c>
    </row>
    <row r="32" spans="1:5">
      <c r="C32" s="8" t="s">
        <v>124</v>
      </c>
    </row>
    <row r="33" spans="3:3">
      <c r="C33" s="8" t="s">
        <v>32</v>
      </c>
    </row>
  </sheetData>
  <mergeCells count="25">
    <mergeCell ref="A27:E27"/>
    <mergeCell ref="C21:E21"/>
    <mergeCell ref="C22:E22"/>
    <mergeCell ref="C23:E23"/>
    <mergeCell ref="C24:E24"/>
    <mergeCell ref="C25:E25"/>
    <mergeCell ref="C26:E26"/>
    <mergeCell ref="C20:E20"/>
    <mergeCell ref="B8:C8"/>
    <mergeCell ref="B9:C9"/>
    <mergeCell ref="B10:C10"/>
    <mergeCell ref="A12:E12"/>
    <mergeCell ref="C13:E13"/>
    <mergeCell ref="C14:E14"/>
    <mergeCell ref="C15:E15"/>
    <mergeCell ref="C16:E16"/>
    <mergeCell ref="C17:E17"/>
    <mergeCell ref="C18:E18"/>
    <mergeCell ref="C19:E19"/>
    <mergeCell ref="B7:C7"/>
    <mergeCell ref="A2:E2"/>
    <mergeCell ref="A3:E3"/>
    <mergeCell ref="B4:C4"/>
    <mergeCell ref="B5:C5"/>
    <mergeCell ref="B6:C6"/>
  </mergeCells>
  <pageMargins left="0.70866141732283472" right="0.51181102362204722" top="0.74803149606299213" bottom="0.55118110236220474" header="0.31496062992125984" footer="0.31496062992125984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0"/>
  <sheetViews>
    <sheetView workbookViewId="0">
      <selection activeCell="C18" sqref="C18:E18"/>
    </sheetView>
  </sheetViews>
  <sheetFormatPr defaultColWidth="9" defaultRowHeight="21"/>
  <cols>
    <col min="1" max="1" width="6.75" style="1" customWidth="1"/>
    <col min="2" max="2" width="30.625" style="1" customWidth="1"/>
    <col min="3" max="3" width="20.625" style="1" customWidth="1"/>
    <col min="4" max="5" width="12.625" style="1" customWidth="1"/>
    <col min="6" max="16384" width="9" style="1"/>
  </cols>
  <sheetData>
    <row r="1" spans="1:6" ht="27.75" customHeight="1">
      <c r="E1" s="9" t="s">
        <v>28</v>
      </c>
    </row>
    <row r="2" spans="1:6">
      <c r="A2" s="27" t="s">
        <v>0</v>
      </c>
      <c r="B2" s="27"/>
      <c r="C2" s="27"/>
      <c r="D2" s="27"/>
      <c r="E2" s="27"/>
      <c r="F2" s="4"/>
    </row>
    <row r="3" spans="1:6">
      <c r="A3" s="28" t="s">
        <v>41</v>
      </c>
      <c r="B3" s="28"/>
      <c r="C3" s="28"/>
      <c r="D3" s="28"/>
      <c r="E3" s="28"/>
      <c r="F3" s="4"/>
    </row>
    <row r="4" spans="1:6">
      <c r="A4" s="7" t="s">
        <v>1</v>
      </c>
      <c r="B4" s="29" t="s">
        <v>2</v>
      </c>
      <c r="C4" s="29"/>
      <c r="D4" s="7" t="s">
        <v>3</v>
      </c>
      <c r="E4" s="7" t="s">
        <v>4</v>
      </c>
    </row>
    <row r="5" spans="1:6">
      <c r="A5" s="7">
        <v>1</v>
      </c>
      <c r="B5" s="30" t="s">
        <v>13</v>
      </c>
      <c r="C5" s="30"/>
      <c r="D5" s="6">
        <v>6</v>
      </c>
      <c r="E5" s="11">
        <f>SUM(D5*100/10)</f>
        <v>60</v>
      </c>
    </row>
    <row r="6" spans="1:6">
      <c r="A6" s="7">
        <v>2</v>
      </c>
      <c r="B6" s="30" t="s">
        <v>9</v>
      </c>
      <c r="C6" s="30"/>
      <c r="D6" s="6">
        <v>0</v>
      </c>
      <c r="E6" s="11">
        <f t="shared" ref="E6:E9" si="0">SUM(D6*100/10)</f>
        <v>0</v>
      </c>
    </row>
    <row r="7" spans="1:6">
      <c r="A7" s="7">
        <v>3</v>
      </c>
      <c r="B7" s="30" t="s">
        <v>10</v>
      </c>
      <c r="C7" s="30"/>
      <c r="D7" s="6">
        <v>0</v>
      </c>
      <c r="E7" s="11">
        <f t="shared" si="0"/>
        <v>0</v>
      </c>
    </row>
    <row r="8" spans="1:6">
      <c r="A8" s="7">
        <v>4</v>
      </c>
      <c r="B8" s="30" t="s">
        <v>11</v>
      </c>
      <c r="C8" s="30"/>
      <c r="D8" s="6">
        <v>4</v>
      </c>
      <c r="E8" s="11">
        <f t="shared" si="0"/>
        <v>40</v>
      </c>
    </row>
    <row r="9" spans="1:6">
      <c r="A9" s="7">
        <v>5</v>
      </c>
      <c r="B9" s="30" t="s">
        <v>12</v>
      </c>
      <c r="C9" s="30"/>
      <c r="D9" s="6">
        <v>0</v>
      </c>
      <c r="E9" s="11">
        <f t="shared" si="0"/>
        <v>0</v>
      </c>
    </row>
    <row r="10" spans="1:6">
      <c r="A10" s="3"/>
      <c r="B10" s="29" t="s">
        <v>5</v>
      </c>
      <c r="C10" s="29"/>
      <c r="D10" s="10">
        <f>SUM(D5:D9)</f>
        <v>10</v>
      </c>
      <c r="E10" s="11">
        <f>SUM(E5:E9)</f>
        <v>100</v>
      </c>
    </row>
    <row r="12" spans="1:6">
      <c r="A12" s="28" t="s">
        <v>14</v>
      </c>
      <c r="B12" s="28"/>
      <c r="C12" s="28"/>
      <c r="D12" s="28"/>
      <c r="E12" s="28"/>
      <c r="F12" s="5"/>
    </row>
    <row r="13" spans="1:6">
      <c r="A13" s="7" t="s">
        <v>8</v>
      </c>
      <c r="B13" s="7" t="s">
        <v>6</v>
      </c>
      <c r="C13" s="20" t="s">
        <v>7</v>
      </c>
      <c r="D13" s="21"/>
      <c r="E13" s="22"/>
    </row>
    <row r="14" spans="1:6">
      <c r="A14" s="7">
        <v>1</v>
      </c>
      <c r="B14" s="3" t="s">
        <v>181</v>
      </c>
      <c r="C14" s="31" t="s">
        <v>11</v>
      </c>
      <c r="D14" s="32"/>
      <c r="E14" s="33"/>
    </row>
    <row r="15" spans="1:6">
      <c r="A15" s="7">
        <v>2</v>
      </c>
      <c r="B15" s="3" t="s">
        <v>182</v>
      </c>
      <c r="C15" s="31" t="s">
        <v>11</v>
      </c>
      <c r="D15" s="32"/>
      <c r="E15" s="33"/>
    </row>
    <row r="16" spans="1:6">
      <c r="A16" s="7">
        <v>3</v>
      </c>
      <c r="B16" s="3" t="s">
        <v>183</v>
      </c>
      <c r="C16" s="31" t="s">
        <v>13</v>
      </c>
      <c r="D16" s="32"/>
      <c r="E16" s="33"/>
    </row>
    <row r="17" spans="1:5">
      <c r="A17" s="7">
        <v>4</v>
      </c>
      <c r="B17" s="3" t="s">
        <v>167</v>
      </c>
      <c r="C17" s="31" t="s">
        <v>11</v>
      </c>
      <c r="D17" s="32"/>
      <c r="E17" s="33"/>
    </row>
    <row r="18" spans="1:5">
      <c r="A18" s="7">
        <v>5</v>
      </c>
      <c r="B18" s="3" t="s">
        <v>184</v>
      </c>
      <c r="C18" s="31" t="s">
        <v>13</v>
      </c>
      <c r="D18" s="32"/>
      <c r="E18" s="33"/>
    </row>
    <row r="19" spans="1:5">
      <c r="A19" s="7">
        <v>6</v>
      </c>
      <c r="B19" s="3" t="s">
        <v>185</v>
      </c>
      <c r="C19" s="31" t="s">
        <v>13</v>
      </c>
      <c r="D19" s="32"/>
      <c r="E19" s="33"/>
    </row>
    <row r="20" spans="1:5">
      <c r="A20" s="7">
        <v>7</v>
      </c>
      <c r="B20" s="3" t="s">
        <v>186</v>
      </c>
      <c r="C20" s="31" t="s">
        <v>13</v>
      </c>
      <c r="D20" s="32"/>
      <c r="E20" s="33"/>
    </row>
    <row r="21" spans="1:5">
      <c r="A21" s="7">
        <v>8</v>
      </c>
      <c r="B21" s="3" t="s">
        <v>187</v>
      </c>
      <c r="C21" s="31" t="s">
        <v>13</v>
      </c>
      <c r="D21" s="32"/>
      <c r="E21" s="33"/>
    </row>
    <row r="22" spans="1:5">
      <c r="A22" s="7">
        <v>9</v>
      </c>
      <c r="B22" s="3" t="s">
        <v>188</v>
      </c>
      <c r="C22" s="31" t="s">
        <v>11</v>
      </c>
      <c r="D22" s="32"/>
      <c r="E22" s="33"/>
    </row>
    <row r="23" spans="1:5">
      <c r="A23" s="7">
        <v>10</v>
      </c>
      <c r="B23" s="3" t="s">
        <v>189</v>
      </c>
      <c r="C23" s="31" t="s">
        <v>13</v>
      </c>
      <c r="D23" s="32"/>
      <c r="E23" s="33"/>
    </row>
    <row r="24" spans="1:5">
      <c r="A24" s="20"/>
      <c r="B24" s="21"/>
      <c r="C24" s="21"/>
      <c r="D24" s="21"/>
      <c r="E24" s="22"/>
    </row>
    <row r="27" spans="1:5">
      <c r="C27" s="8" t="s">
        <v>29</v>
      </c>
    </row>
    <row r="28" spans="1:5">
      <c r="C28" s="8" t="s">
        <v>156</v>
      </c>
    </row>
    <row r="29" spans="1:5">
      <c r="C29" s="8" t="s">
        <v>157</v>
      </c>
    </row>
    <row r="30" spans="1:5">
      <c r="C30" s="8" t="s">
        <v>32</v>
      </c>
    </row>
  </sheetData>
  <mergeCells count="22">
    <mergeCell ref="A24:E24"/>
    <mergeCell ref="C21:E21"/>
    <mergeCell ref="C22:E22"/>
    <mergeCell ref="C23:E23"/>
    <mergeCell ref="C15:E15"/>
    <mergeCell ref="C16:E16"/>
    <mergeCell ref="C17:E17"/>
    <mergeCell ref="C18:E18"/>
    <mergeCell ref="C19:E19"/>
    <mergeCell ref="C20:E20"/>
    <mergeCell ref="C14:E14"/>
    <mergeCell ref="A2:E2"/>
    <mergeCell ref="A3:E3"/>
    <mergeCell ref="B4:C4"/>
    <mergeCell ref="B5:C5"/>
    <mergeCell ref="B6:C6"/>
    <mergeCell ref="B7:C7"/>
    <mergeCell ref="B8:C8"/>
    <mergeCell ref="B9:C9"/>
    <mergeCell ref="B10:C10"/>
    <mergeCell ref="A12:E12"/>
    <mergeCell ref="C13:E13"/>
  </mergeCells>
  <pageMargins left="0.70866141732283472" right="0.51181102362204722" top="0.74803149606299213" bottom="0.55118110236220474" header="0.31496062992125984" footer="0.31496062992125984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0"/>
  <sheetViews>
    <sheetView workbookViewId="0">
      <selection activeCell="C16" sqref="C16:E16"/>
    </sheetView>
  </sheetViews>
  <sheetFormatPr defaultColWidth="9" defaultRowHeight="21"/>
  <cols>
    <col min="1" max="1" width="6.75" style="1" customWidth="1"/>
    <col min="2" max="2" width="30.625" style="1" customWidth="1"/>
    <col min="3" max="3" width="20.625" style="1" customWidth="1"/>
    <col min="4" max="5" width="12.625" style="1" customWidth="1"/>
    <col min="6" max="16384" width="9" style="1"/>
  </cols>
  <sheetData>
    <row r="1" spans="1:6" ht="27.75" customHeight="1">
      <c r="E1" s="9" t="s">
        <v>28</v>
      </c>
    </row>
    <row r="2" spans="1:6">
      <c r="A2" s="27" t="s">
        <v>0</v>
      </c>
      <c r="B2" s="27"/>
      <c r="C2" s="27"/>
      <c r="D2" s="27"/>
      <c r="E2" s="27"/>
      <c r="F2" s="4"/>
    </row>
    <row r="3" spans="1:6">
      <c r="A3" s="28" t="s">
        <v>42</v>
      </c>
      <c r="B3" s="28"/>
      <c r="C3" s="28"/>
      <c r="D3" s="28"/>
      <c r="E3" s="28"/>
      <c r="F3" s="4"/>
    </row>
    <row r="4" spans="1:6">
      <c r="A4" s="7" t="s">
        <v>1</v>
      </c>
      <c r="B4" s="29" t="s">
        <v>2</v>
      </c>
      <c r="C4" s="29"/>
      <c r="D4" s="7" t="s">
        <v>3</v>
      </c>
      <c r="E4" s="7" t="s">
        <v>4</v>
      </c>
    </row>
    <row r="5" spans="1:6">
      <c r="A5" s="7">
        <v>1</v>
      </c>
      <c r="B5" s="30" t="s">
        <v>13</v>
      </c>
      <c r="C5" s="30"/>
      <c r="D5" s="6">
        <v>2</v>
      </c>
      <c r="E5" s="11">
        <f>SUM(D5*100/10)</f>
        <v>20</v>
      </c>
    </row>
    <row r="6" spans="1:6">
      <c r="A6" s="7">
        <v>2</v>
      </c>
      <c r="B6" s="30" t="s">
        <v>9</v>
      </c>
      <c r="C6" s="30"/>
      <c r="D6" s="6">
        <v>0</v>
      </c>
      <c r="E6" s="11">
        <f t="shared" ref="E6:E9" si="0">SUM(D6*100/10)</f>
        <v>0</v>
      </c>
    </row>
    <row r="7" spans="1:6">
      <c r="A7" s="7">
        <v>3</v>
      </c>
      <c r="B7" s="30" t="s">
        <v>10</v>
      </c>
      <c r="C7" s="30"/>
      <c r="D7" s="6">
        <v>0</v>
      </c>
      <c r="E7" s="11">
        <f t="shared" si="0"/>
        <v>0</v>
      </c>
    </row>
    <row r="8" spans="1:6">
      <c r="A8" s="7">
        <v>4</v>
      </c>
      <c r="B8" s="30" t="s">
        <v>11</v>
      </c>
      <c r="C8" s="30"/>
      <c r="D8" s="6">
        <v>6</v>
      </c>
      <c r="E8" s="11">
        <f t="shared" si="0"/>
        <v>60</v>
      </c>
    </row>
    <row r="9" spans="1:6">
      <c r="A9" s="7">
        <v>5</v>
      </c>
      <c r="B9" s="30" t="s">
        <v>12</v>
      </c>
      <c r="C9" s="30"/>
      <c r="D9" s="6">
        <v>2</v>
      </c>
      <c r="E9" s="11">
        <f t="shared" si="0"/>
        <v>20</v>
      </c>
    </row>
    <row r="10" spans="1:6">
      <c r="A10" s="3"/>
      <c r="B10" s="29" t="s">
        <v>5</v>
      </c>
      <c r="C10" s="29"/>
      <c r="D10" s="10">
        <f>SUM(D5:D9)</f>
        <v>10</v>
      </c>
      <c r="E10" s="11">
        <f>SUM(E5:E9)</f>
        <v>100</v>
      </c>
    </row>
    <row r="12" spans="1:6">
      <c r="A12" s="28" t="s">
        <v>14</v>
      </c>
      <c r="B12" s="28"/>
      <c r="C12" s="28"/>
      <c r="D12" s="28"/>
      <c r="E12" s="28"/>
      <c r="F12" s="5"/>
    </row>
    <row r="13" spans="1:6">
      <c r="A13" s="7" t="s">
        <v>8</v>
      </c>
      <c r="B13" s="7" t="s">
        <v>6</v>
      </c>
      <c r="C13" s="20" t="s">
        <v>7</v>
      </c>
      <c r="D13" s="21"/>
      <c r="E13" s="22"/>
    </row>
    <row r="14" spans="1:6">
      <c r="A14" s="7">
        <v>1</v>
      </c>
      <c r="B14" s="3" t="s">
        <v>190</v>
      </c>
      <c r="C14" s="23" t="s">
        <v>13</v>
      </c>
      <c r="D14" s="24"/>
      <c r="E14" s="25"/>
    </row>
    <row r="15" spans="1:6">
      <c r="A15" s="7">
        <v>2</v>
      </c>
      <c r="B15" s="3" t="s">
        <v>191</v>
      </c>
      <c r="C15" s="23" t="s">
        <v>11</v>
      </c>
      <c r="D15" s="24"/>
      <c r="E15" s="25"/>
    </row>
    <row r="16" spans="1:6">
      <c r="A16" s="7">
        <v>3</v>
      </c>
      <c r="B16" s="3" t="s">
        <v>192</v>
      </c>
      <c r="C16" s="23" t="s">
        <v>11</v>
      </c>
      <c r="D16" s="24"/>
      <c r="E16" s="25"/>
    </row>
    <row r="17" spans="1:5">
      <c r="A17" s="7">
        <v>4</v>
      </c>
      <c r="B17" s="3" t="s">
        <v>193</v>
      </c>
      <c r="C17" s="23" t="s">
        <v>11</v>
      </c>
      <c r="D17" s="24"/>
      <c r="E17" s="25"/>
    </row>
    <row r="18" spans="1:5">
      <c r="A18" s="7">
        <v>5</v>
      </c>
      <c r="B18" s="3" t="s">
        <v>194</v>
      </c>
      <c r="C18" s="23" t="s">
        <v>11</v>
      </c>
      <c r="D18" s="24"/>
      <c r="E18" s="25"/>
    </row>
    <row r="19" spans="1:5">
      <c r="A19" s="7">
        <v>6</v>
      </c>
      <c r="B19" s="3" t="s">
        <v>195</v>
      </c>
      <c r="C19" s="18" t="s">
        <v>12</v>
      </c>
      <c r="D19" s="19"/>
      <c r="E19" s="26"/>
    </row>
    <row r="20" spans="1:5">
      <c r="A20" s="7">
        <v>7</v>
      </c>
      <c r="B20" s="3" t="s">
        <v>196</v>
      </c>
      <c r="C20" s="18" t="s">
        <v>12</v>
      </c>
      <c r="D20" s="19"/>
      <c r="E20" s="26"/>
    </row>
    <row r="21" spans="1:5">
      <c r="A21" s="7">
        <v>8</v>
      </c>
      <c r="B21" s="3" t="s">
        <v>197</v>
      </c>
      <c r="C21" s="23" t="s">
        <v>11</v>
      </c>
      <c r="D21" s="24"/>
      <c r="E21" s="25"/>
    </row>
    <row r="22" spans="1:5">
      <c r="A22" s="7">
        <v>9</v>
      </c>
      <c r="B22" s="3" t="s">
        <v>198</v>
      </c>
      <c r="C22" s="18" t="s">
        <v>13</v>
      </c>
      <c r="D22" s="19"/>
      <c r="E22" s="26"/>
    </row>
    <row r="23" spans="1:5">
      <c r="A23" s="7">
        <v>10</v>
      </c>
      <c r="B23" s="3" t="s">
        <v>199</v>
      </c>
      <c r="C23" s="18" t="s">
        <v>11</v>
      </c>
      <c r="D23" s="19"/>
      <c r="E23" s="26"/>
    </row>
    <row r="24" spans="1:5">
      <c r="A24" s="20"/>
      <c r="B24" s="21"/>
      <c r="C24" s="21"/>
      <c r="D24" s="21"/>
      <c r="E24" s="22"/>
    </row>
    <row r="27" spans="1:5">
      <c r="C27" s="8" t="s">
        <v>29</v>
      </c>
    </row>
    <row r="28" spans="1:5">
      <c r="C28" s="8" t="s">
        <v>118</v>
      </c>
    </row>
    <row r="29" spans="1:5">
      <c r="C29" s="8" t="s">
        <v>119</v>
      </c>
    </row>
    <row r="30" spans="1:5">
      <c r="C30" s="8" t="s">
        <v>120</v>
      </c>
    </row>
  </sheetData>
  <mergeCells count="22">
    <mergeCell ref="A24:E24"/>
    <mergeCell ref="C21:E21"/>
    <mergeCell ref="C22:E22"/>
    <mergeCell ref="C23:E23"/>
    <mergeCell ref="C15:E15"/>
    <mergeCell ref="C16:E16"/>
    <mergeCell ref="C17:E17"/>
    <mergeCell ref="C18:E18"/>
    <mergeCell ref="C19:E19"/>
    <mergeCell ref="C20:E20"/>
    <mergeCell ref="C14:E14"/>
    <mergeCell ref="A2:E2"/>
    <mergeCell ref="A3:E3"/>
    <mergeCell ref="B4:C4"/>
    <mergeCell ref="B5:C5"/>
    <mergeCell ref="B6:C6"/>
    <mergeCell ref="B7:C7"/>
    <mergeCell ref="B8:C8"/>
    <mergeCell ref="B9:C9"/>
    <mergeCell ref="B10:C10"/>
    <mergeCell ref="A12:E12"/>
    <mergeCell ref="C13:E13"/>
  </mergeCells>
  <pageMargins left="0.70866141732283472" right="0.51181102362204722" top="0.74803149606299213" bottom="0.55118110236220474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opLeftCell="A4" zoomScale="120" zoomScaleNormal="120" workbookViewId="0">
      <selection activeCell="D8" sqref="D8"/>
    </sheetView>
  </sheetViews>
  <sheetFormatPr defaultColWidth="9" defaultRowHeight="21"/>
  <cols>
    <col min="1" max="1" width="6.75" style="1" customWidth="1"/>
    <col min="2" max="2" width="30.625" style="1" customWidth="1"/>
    <col min="3" max="3" width="20.625" style="1" customWidth="1"/>
    <col min="4" max="5" width="12.625" style="1" customWidth="1"/>
    <col min="6" max="16384" width="9" style="1"/>
  </cols>
  <sheetData>
    <row r="1" spans="1:6" ht="27.75" customHeight="1">
      <c r="E1" s="9" t="s">
        <v>28</v>
      </c>
    </row>
    <row r="2" spans="1:6">
      <c r="A2" s="27" t="s">
        <v>0</v>
      </c>
      <c r="B2" s="27"/>
      <c r="C2" s="27"/>
      <c r="D2" s="27"/>
      <c r="E2" s="27"/>
      <c r="F2" s="4"/>
    </row>
    <row r="3" spans="1:6">
      <c r="A3" s="28" t="s">
        <v>27</v>
      </c>
      <c r="B3" s="28"/>
      <c r="C3" s="28"/>
      <c r="D3" s="28"/>
      <c r="E3" s="28"/>
      <c r="F3" s="4"/>
    </row>
    <row r="4" spans="1:6">
      <c r="A4" s="2" t="s">
        <v>1</v>
      </c>
      <c r="B4" s="29" t="s">
        <v>2</v>
      </c>
      <c r="C4" s="29"/>
      <c r="D4" s="7" t="s">
        <v>3</v>
      </c>
      <c r="E4" s="2" t="s">
        <v>4</v>
      </c>
    </row>
    <row r="5" spans="1:6">
      <c r="A5" s="2">
        <v>1</v>
      </c>
      <c r="B5" s="30" t="s">
        <v>13</v>
      </c>
      <c r="C5" s="30"/>
      <c r="D5" s="6">
        <v>3</v>
      </c>
      <c r="E5" s="11">
        <f>SUM(D5*100/13)</f>
        <v>23.076923076923077</v>
      </c>
    </row>
    <row r="6" spans="1:6">
      <c r="A6" s="2">
        <v>2</v>
      </c>
      <c r="B6" s="30" t="s">
        <v>9</v>
      </c>
      <c r="C6" s="30"/>
      <c r="D6" s="6">
        <v>1</v>
      </c>
      <c r="E6" s="11">
        <f t="shared" ref="E6:E9" si="0">SUM(D6*100/13)</f>
        <v>7.6923076923076925</v>
      </c>
    </row>
    <row r="7" spans="1:6">
      <c r="A7" s="2">
        <v>3</v>
      </c>
      <c r="B7" s="30" t="s">
        <v>10</v>
      </c>
      <c r="C7" s="30"/>
      <c r="D7" s="6">
        <v>8</v>
      </c>
      <c r="E7" s="11">
        <f t="shared" si="0"/>
        <v>61.53846153846154</v>
      </c>
    </row>
    <row r="8" spans="1:6">
      <c r="A8" s="2">
        <v>4</v>
      </c>
      <c r="B8" s="30" t="s">
        <v>11</v>
      </c>
      <c r="C8" s="30"/>
      <c r="D8" s="6">
        <v>1</v>
      </c>
      <c r="E8" s="11">
        <f t="shared" si="0"/>
        <v>7.6923076923076925</v>
      </c>
    </row>
    <row r="9" spans="1:6">
      <c r="A9" s="2">
        <v>5</v>
      </c>
      <c r="B9" s="30" t="s">
        <v>12</v>
      </c>
      <c r="C9" s="30"/>
      <c r="D9" s="6">
        <v>0</v>
      </c>
      <c r="E9" s="11">
        <f t="shared" si="0"/>
        <v>0</v>
      </c>
    </row>
    <row r="10" spans="1:6">
      <c r="A10" s="3"/>
      <c r="B10" s="29" t="s">
        <v>5</v>
      </c>
      <c r="C10" s="29"/>
      <c r="D10" s="10">
        <f>SUM(D5:D9)</f>
        <v>13</v>
      </c>
      <c r="E10" s="11">
        <f>SUM(E5:E9)</f>
        <v>100</v>
      </c>
    </row>
    <row r="12" spans="1:6">
      <c r="A12" s="28" t="s">
        <v>14</v>
      </c>
      <c r="B12" s="28"/>
      <c r="C12" s="28"/>
      <c r="D12" s="28"/>
      <c r="E12" s="28"/>
      <c r="F12" s="5"/>
    </row>
    <row r="13" spans="1:6">
      <c r="A13" s="2" t="s">
        <v>8</v>
      </c>
      <c r="B13" s="2" t="s">
        <v>6</v>
      </c>
      <c r="C13" s="20" t="s">
        <v>2</v>
      </c>
      <c r="D13" s="21"/>
      <c r="E13" s="22"/>
    </row>
    <row r="14" spans="1:6">
      <c r="A14" s="2">
        <v>1</v>
      </c>
      <c r="B14" s="3" t="s">
        <v>84</v>
      </c>
      <c r="C14" s="23" t="s">
        <v>10</v>
      </c>
      <c r="D14" s="24"/>
      <c r="E14" s="25"/>
    </row>
    <row r="15" spans="1:6">
      <c r="A15" s="2">
        <v>2</v>
      </c>
      <c r="B15" s="3" t="s">
        <v>85</v>
      </c>
      <c r="C15" s="23" t="s">
        <v>13</v>
      </c>
      <c r="D15" s="24"/>
      <c r="E15" s="25"/>
    </row>
    <row r="16" spans="1:6">
      <c r="A16" s="2">
        <v>3</v>
      </c>
      <c r="B16" s="3" t="s">
        <v>86</v>
      </c>
      <c r="C16" s="23" t="s">
        <v>13</v>
      </c>
      <c r="D16" s="24"/>
      <c r="E16" s="25"/>
    </row>
    <row r="17" spans="1:5">
      <c r="A17" s="2">
        <v>4</v>
      </c>
      <c r="B17" s="3" t="s">
        <v>87</v>
      </c>
      <c r="C17" s="23" t="s">
        <v>10</v>
      </c>
      <c r="D17" s="24"/>
      <c r="E17" s="25"/>
    </row>
    <row r="18" spans="1:5">
      <c r="A18" s="2">
        <v>5</v>
      </c>
      <c r="B18" s="3" t="s">
        <v>88</v>
      </c>
      <c r="C18" s="23" t="s">
        <v>10</v>
      </c>
      <c r="D18" s="24"/>
      <c r="E18" s="25"/>
    </row>
    <row r="19" spans="1:5">
      <c r="A19" s="7">
        <v>6</v>
      </c>
      <c r="B19" s="3" t="s">
        <v>89</v>
      </c>
      <c r="C19" s="23" t="s">
        <v>10</v>
      </c>
      <c r="D19" s="24"/>
      <c r="E19" s="25"/>
    </row>
    <row r="20" spans="1:5">
      <c r="A20" s="7">
        <v>7</v>
      </c>
      <c r="B20" s="3" t="s">
        <v>90</v>
      </c>
      <c r="C20" s="23" t="s">
        <v>10</v>
      </c>
      <c r="D20" s="24"/>
      <c r="E20" s="25"/>
    </row>
    <row r="21" spans="1:5">
      <c r="A21" s="7">
        <v>8</v>
      </c>
      <c r="B21" s="3" t="s">
        <v>91</v>
      </c>
      <c r="C21" s="23" t="s">
        <v>10</v>
      </c>
      <c r="D21" s="24"/>
      <c r="E21" s="25"/>
    </row>
    <row r="22" spans="1:5">
      <c r="A22" s="7">
        <v>9</v>
      </c>
      <c r="B22" s="3" t="s">
        <v>92</v>
      </c>
      <c r="C22" s="23" t="s">
        <v>10</v>
      </c>
      <c r="D22" s="24"/>
      <c r="E22" s="25"/>
    </row>
    <row r="23" spans="1:5">
      <c r="A23" s="7">
        <v>10</v>
      </c>
      <c r="B23" s="3" t="s">
        <v>93</v>
      </c>
      <c r="C23" s="18" t="s">
        <v>11</v>
      </c>
      <c r="D23" s="19"/>
      <c r="E23" s="26"/>
    </row>
    <row r="24" spans="1:5">
      <c r="A24" s="7">
        <v>11</v>
      </c>
      <c r="B24" s="3" t="s">
        <v>94</v>
      </c>
      <c r="C24" s="18" t="s">
        <v>9</v>
      </c>
      <c r="D24" s="19"/>
      <c r="E24" s="26"/>
    </row>
    <row r="25" spans="1:5">
      <c r="A25" s="7">
        <v>12</v>
      </c>
      <c r="B25" s="3" t="s">
        <v>95</v>
      </c>
      <c r="C25" s="23" t="s">
        <v>13</v>
      </c>
      <c r="D25" s="24"/>
      <c r="E25" s="25"/>
    </row>
    <row r="26" spans="1:5">
      <c r="A26" s="7">
        <v>13</v>
      </c>
      <c r="B26" s="3" t="s">
        <v>96</v>
      </c>
      <c r="C26" s="23" t="s">
        <v>10</v>
      </c>
      <c r="D26" s="24"/>
      <c r="E26" s="25"/>
    </row>
    <row r="27" spans="1:5">
      <c r="A27" s="20"/>
      <c r="B27" s="21"/>
      <c r="C27" s="21"/>
      <c r="D27" s="21"/>
      <c r="E27" s="22"/>
    </row>
    <row r="30" spans="1:5">
      <c r="C30" s="8" t="s">
        <v>29</v>
      </c>
    </row>
    <row r="31" spans="1:5">
      <c r="C31" s="8" t="s">
        <v>97</v>
      </c>
    </row>
    <row r="32" spans="1:5">
      <c r="C32" s="8" t="s">
        <v>98</v>
      </c>
    </row>
    <row r="33" spans="3:3">
      <c r="C33" s="8" t="s">
        <v>32</v>
      </c>
    </row>
  </sheetData>
  <mergeCells count="25">
    <mergeCell ref="A2:E2"/>
    <mergeCell ref="A3:E3"/>
    <mergeCell ref="A12:E12"/>
    <mergeCell ref="B10:C10"/>
    <mergeCell ref="B9:C9"/>
    <mergeCell ref="B4:C4"/>
    <mergeCell ref="B5:C5"/>
    <mergeCell ref="B6:C6"/>
    <mergeCell ref="B7:C7"/>
    <mergeCell ref="B8:C8"/>
    <mergeCell ref="C18:E18"/>
    <mergeCell ref="A27:E27"/>
    <mergeCell ref="C19:E19"/>
    <mergeCell ref="C20:E20"/>
    <mergeCell ref="C21:E21"/>
    <mergeCell ref="C22:E22"/>
    <mergeCell ref="C23:E23"/>
    <mergeCell ref="C24:E24"/>
    <mergeCell ref="C25:E25"/>
    <mergeCell ref="C26:E26"/>
    <mergeCell ref="C13:E13"/>
    <mergeCell ref="C14:E14"/>
    <mergeCell ref="C15:E15"/>
    <mergeCell ref="C16:E16"/>
    <mergeCell ref="C17:E17"/>
  </mergeCells>
  <pageMargins left="0.70866141732283472" right="0.51181102362204722" top="0.74803149606299213" bottom="0.55118110236220474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zoomScale="120" zoomScaleNormal="120" workbookViewId="0">
      <selection activeCell="E5" sqref="E5"/>
    </sheetView>
  </sheetViews>
  <sheetFormatPr defaultColWidth="9" defaultRowHeight="21"/>
  <cols>
    <col min="1" max="1" width="6.75" style="1" customWidth="1"/>
    <col min="2" max="2" width="30.625" style="1" customWidth="1"/>
    <col min="3" max="3" width="20.625" style="1" customWidth="1"/>
    <col min="4" max="5" width="12.625" style="1" customWidth="1"/>
    <col min="6" max="16384" width="9" style="1"/>
  </cols>
  <sheetData>
    <row r="1" spans="1:8" ht="27.75" customHeight="1">
      <c r="E1" s="9" t="s">
        <v>28</v>
      </c>
    </row>
    <row r="2" spans="1:8">
      <c r="A2" s="27" t="s">
        <v>0</v>
      </c>
      <c r="B2" s="27"/>
      <c r="C2" s="27"/>
      <c r="D2" s="27"/>
      <c r="E2" s="27"/>
      <c r="F2" s="4"/>
    </row>
    <row r="3" spans="1:8">
      <c r="A3" s="28" t="s">
        <v>33</v>
      </c>
      <c r="B3" s="28"/>
      <c r="C3" s="28"/>
      <c r="D3" s="28"/>
      <c r="E3" s="28"/>
      <c r="F3" s="4"/>
    </row>
    <row r="4" spans="1:8">
      <c r="A4" s="7" t="s">
        <v>1</v>
      </c>
      <c r="B4" s="29" t="s">
        <v>2</v>
      </c>
      <c r="C4" s="29"/>
      <c r="D4" s="7" t="s">
        <v>3</v>
      </c>
      <c r="E4" s="7" t="s">
        <v>4</v>
      </c>
    </row>
    <row r="5" spans="1:8">
      <c r="A5" s="7">
        <v>1</v>
      </c>
      <c r="B5" s="30" t="s">
        <v>13</v>
      </c>
      <c r="C5" s="30"/>
      <c r="D5" s="15">
        <v>2</v>
      </c>
      <c r="E5" s="11">
        <f>SUM(D5*100/27)</f>
        <v>7.4074074074074074</v>
      </c>
    </row>
    <row r="6" spans="1:8">
      <c r="A6" s="7">
        <v>2</v>
      </c>
      <c r="B6" s="30" t="s">
        <v>9</v>
      </c>
      <c r="C6" s="30"/>
      <c r="D6" s="15">
        <v>7</v>
      </c>
      <c r="E6" s="11">
        <f t="shared" ref="E6:E9" si="0">SUM(D6*100/27)</f>
        <v>25.925925925925927</v>
      </c>
    </row>
    <row r="7" spans="1:8">
      <c r="A7" s="7">
        <v>3</v>
      </c>
      <c r="B7" s="30" t="s">
        <v>10</v>
      </c>
      <c r="C7" s="30"/>
      <c r="D7" s="15">
        <v>14</v>
      </c>
      <c r="E7" s="11">
        <f t="shared" si="0"/>
        <v>51.851851851851855</v>
      </c>
    </row>
    <row r="8" spans="1:8">
      <c r="A8" s="7">
        <v>4</v>
      </c>
      <c r="B8" s="30" t="s">
        <v>11</v>
      </c>
      <c r="C8" s="30"/>
      <c r="D8" s="15">
        <v>1</v>
      </c>
      <c r="E8" s="11">
        <f t="shared" si="0"/>
        <v>3.7037037037037037</v>
      </c>
    </row>
    <row r="9" spans="1:8">
      <c r="A9" s="7">
        <v>5</v>
      </c>
      <c r="B9" s="30" t="s">
        <v>12</v>
      </c>
      <c r="C9" s="30"/>
      <c r="D9" s="15">
        <v>3</v>
      </c>
      <c r="E9" s="11">
        <f t="shared" si="0"/>
        <v>11.111111111111111</v>
      </c>
    </row>
    <row r="10" spans="1:8">
      <c r="A10" s="3"/>
      <c r="B10" s="29" t="s">
        <v>5</v>
      </c>
      <c r="C10" s="29"/>
      <c r="D10" s="10">
        <f>SUM(D5:D9)</f>
        <v>27</v>
      </c>
      <c r="E10" s="11">
        <f>SUM(E5:E9)</f>
        <v>100.00000000000001</v>
      </c>
    </row>
    <row r="12" spans="1:8">
      <c r="A12" s="28" t="s">
        <v>14</v>
      </c>
      <c r="B12" s="28"/>
      <c r="C12" s="28"/>
      <c r="D12" s="28"/>
      <c r="E12" s="28"/>
      <c r="F12" s="5"/>
    </row>
    <row r="13" spans="1:8">
      <c r="A13" s="7" t="s">
        <v>8</v>
      </c>
      <c r="B13" s="7" t="s">
        <v>6</v>
      </c>
      <c r="C13" s="20" t="s">
        <v>7</v>
      </c>
      <c r="D13" s="21"/>
      <c r="E13" s="22"/>
    </row>
    <row r="14" spans="1:8">
      <c r="A14" s="7">
        <v>1</v>
      </c>
      <c r="B14" s="3" t="s">
        <v>43</v>
      </c>
      <c r="C14" s="18" t="s">
        <v>12</v>
      </c>
      <c r="D14" s="19"/>
      <c r="E14" s="26"/>
      <c r="G14" s="14"/>
      <c r="H14" s="14"/>
    </row>
    <row r="15" spans="1:8">
      <c r="A15" s="7">
        <v>2</v>
      </c>
      <c r="B15" s="3" t="s">
        <v>44</v>
      </c>
      <c r="C15" s="18" t="s">
        <v>9</v>
      </c>
      <c r="D15" s="19"/>
      <c r="E15" s="26"/>
      <c r="G15" s="14"/>
      <c r="H15" s="14"/>
    </row>
    <row r="16" spans="1:8">
      <c r="A16" s="7">
        <v>3</v>
      </c>
      <c r="B16" s="3" t="s">
        <v>45</v>
      </c>
      <c r="C16" s="18" t="s">
        <v>9</v>
      </c>
      <c r="D16" s="19"/>
      <c r="E16" s="26"/>
      <c r="G16" s="14"/>
      <c r="H16" s="14"/>
    </row>
    <row r="17" spans="1:8">
      <c r="A17" s="7">
        <v>4</v>
      </c>
      <c r="B17" s="3" t="s">
        <v>46</v>
      </c>
      <c r="C17" s="18" t="s">
        <v>10</v>
      </c>
      <c r="D17" s="19"/>
      <c r="E17" s="26"/>
      <c r="G17" s="14"/>
      <c r="H17" s="14"/>
    </row>
    <row r="18" spans="1:8">
      <c r="A18" s="7">
        <v>5</v>
      </c>
      <c r="B18" s="3" t="s">
        <v>47</v>
      </c>
      <c r="C18" s="18" t="s">
        <v>9</v>
      </c>
      <c r="D18" s="19"/>
      <c r="E18" s="26"/>
      <c r="G18" s="14"/>
      <c r="H18" s="14"/>
    </row>
    <row r="19" spans="1:8">
      <c r="A19" s="7">
        <v>6</v>
      </c>
      <c r="B19" s="3" t="s">
        <v>48</v>
      </c>
      <c r="C19" s="18" t="s">
        <v>10</v>
      </c>
      <c r="D19" s="19"/>
      <c r="E19" s="26"/>
      <c r="G19" s="14"/>
      <c r="H19" s="14"/>
    </row>
    <row r="20" spans="1:8">
      <c r="A20" s="7">
        <v>7</v>
      </c>
      <c r="B20" s="3" t="s">
        <v>49</v>
      </c>
      <c r="C20" s="18" t="s">
        <v>13</v>
      </c>
      <c r="D20" s="19"/>
      <c r="E20" s="26"/>
      <c r="G20" s="14"/>
      <c r="H20" s="14"/>
    </row>
    <row r="21" spans="1:8">
      <c r="A21" s="7">
        <v>8</v>
      </c>
      <c r="B21" s="3" t="s">
        <v>50</v>
      </c>
      <c r="C21" s="18" t="s">
        <v>13</v>
      </c>
      <c r="D21" s="19"/>
      <c r="E21" s="26"/>
      <c r="G21" s="14"/>
      <c r="H21" s="14"/>
    </row>
    <row r="22" spans="1:8">
      <c r="A22" s="7">
        <v>9</v>
      </c>
      <c r="B22" s="3" t="s">
        <v>51</v>
      </c>
      <c r="C22" s="18" t="s">
        <v>9</v>
      </c>
      <c r="D22" s="19"/>
      <c r="E22" s="26"/>
      <c r="G22" s="14"/>
      <c r="H22" s="14"/>
    </row>
    <row r="23" spans="1:8">
      <c r="A23" s="7">
        <v>10</v>
      </c>
      <c r="B23" s="3" t="s">
        <v>52</v>
      </c>
      <c r="C23" s="18" t="s">
        <v>10</v>
      </c>
      <c r="D23" s="19"/>
      <c r="E23" s="26"/>
      <c r="G23" s="14"/>
      <c r="H23" s="14"/>
    </row>
    <row r="24" spans="1:8">
      <c r="A24" s="7">
        <v>11</v>
      </c>
      <c r="B24" s="3" t="s">
        <v>53</v>
      </c>
      <c r="C24" s="18" t="s">
        <v>70</v>
      </c>
      <c r="D24" s="19"/>
      <c r="E24" s="26"/>
      <c r="G24" s="14"/>
      <c r="H24" s="14"/>
    </row>
    <row r="25" spans="1:8">
      <c r="A25" s="7">
        <v>12</v>
      </c>
      <c r="B25" s="3" t="s">
        <v>54</v>
      </c>
      <c r="C25" s="18" t="s">
        <v>10</v>
      </c>
      <c r="D25" s="19"/>
      <c r="E25" s="26"/>
      <c r="G25" s="14"/>
      <c r="H25" s="14"/>
    </row>
    <row r="26" spans="1:8">
      <c r="A26" s="7">
        <v>13</v>
      </c>
      <c r="B26" s="12" t="s">
        <v>55</v>
      </c>
      <c r="C26" s="18" t="s">
        <v>10</v>
      </c>
      <c r="D26" s="19"/>
      <c r="E26" s="26"/>
      <c r="G26" s="14"/>
      <c r="H26" s="14"/>
    </row>
    <row r="27" spans="1:8">
      <c r="A27" s="7">
        <v>14</v>
      </c>
      <c r="B27" s="12" t="s">
        <v>56</v>
      </c>
      <c r="C27" s="18" t="s">
        <v>10</v>
      </c>
      <c r="D27" s="19"/>
      <c r="E27" s="26"/>
      <c r="G27" s="14"/>
      <c r="H27" s="14"/>
    </row>
    <row r="28" spans="1:8">
      <c r="A28" s="7">
        <v>15</v>
      </c>
      <c r="B28" s="12" t="s">
        <v>57</v>
      </c>
      <c r="C28" s="18" t="s">
        <v>10</v>
      </c>
      <c r="D28" s="19"/>
      <c r="E28" s="26"/>
      <c r="G28" s="14"/>
      <c r="H28" s="14"/>
    </row>
    <row r="29" spans="1:8">
      <c r="A29" s="7">
        <v>16</v>
      </c>
      <c r="B29" s="12" t="s">
        <v>58</v>
      </c>
      <c r="C29" s="18" t="s">
        <v>10</v>
      </c>
      <c r="D29" s="19"/>
      <c r="E29" s="26"/>
      <c r="G29" s="14"/>
      <c r="H29" s="14"/>
    </row>
    <row r="30" spans="1:8">
      <c r="A30" s="7">
        <v>17</v>
      </c>
      <c r="B30" s="12" t="s">
        <v>59</v>
      </c>
      <c r="C30" s="18" t="s">
        <v>10</v>
      </c>
      <c r="D30" s="19"/>
      <c r="E30" s="26"/>
      <c r="G30" s="14"/>
      <c r="H30" s="14"/>
    </row>
    <row r="31" spans="1:8">
      <c r="A31" s="7">
        <v>18</v>
      </c>
      <c r="B31" s="12" t="s">
        <v>60</v>
      </c>
      <c r="C31" s="18" t="s">
        <v>10</v>
      </c>
      <c r="D31" s="19"/>
      <c r="E31" s="26"/>
      <c r="G31" s="14"/>
      <c r="H31" s="14"/>
    </row>
    <row r="32" spans="1:8">
      <c r="A32" s="7">
        <v>19</v>
      </c>
      <c r="B32" s="12" t="s">
        <v>61</v>
      </c>
      <c r="C32" s="18" t="s">
        <v>10</v>
      </c>
      <c r="D32" s="19"/>
      <c r="E32" s="26"/>
      <c r="G32" s="14"/>
      <c r="H32" s="14"/>
    </row>
    <row r="33" spans="1:8">
      <c r="A33" s="7">
        <v>20</v>
      </c>
      <c r="B33" s="13" t="s">
        <v>62</v>
      </c>
      <c r="C33" s="18" t="s">
        <v>12</v>
      </c>
      <c r="D33" s="19"/>
      <c r="E33" s="26"/>
      <c r="G33" s="14"/>
      <c r="H33" s="14"/>
    </row>
    <row r="34" spans="1:8">
      <c r="A34" s="7">
        <v>21</v>
      </c>
      <c r="B34" s="12" t="s">
        <v>63</v>
      </c>
      <c r="C34" s="18" t="s">
        <v>9</v>
      </c>
      <c r="D34" s="19"/>
      <c r="E34" s="26"/>
      <c r="G34" s="14"/>
      <c r="H34" s="14"/>
    </row>
    <row r="35" spans="1:8">
      <c r="A35" s="7">
        <v>22</v>
      </c>
      <c r="B35" s="12" t="s">
        <v>64</v>
      </c>
      <c r="C35" s="18" t="s">
        <v>9</v>
      </c>
      <c r="D35" s="19"/>
      <c r="E35" s="26"/>
      <c r="G35" s="14"/>
      <c r="H35" s="14"/>
    </row>
    <row r="36" spans="1:8">
      <c r="A36" s="7">
        <v>23</v>
      </c>
      <c r="B36" s="12" t="s">
        <v>65</v>
      </c>
      <c r="C36" s="18" t="s">
        <v>10</v>
      </c>
      <c r="D36" s="19"/>
      <c r="E36" s="26"/>
      <c r="G36" s="14"/>
      <c r="H36" s="14"/>
    </row>
    <row r="37" spans="1:8">
      <c r="A37" s="7">
        <v>24</v>
      </c>
      <c r="B37" s="12" t="s">
        <v>66</v>
      </c>
      <c r="C37" s="18" t="s">
        <v>10</v>
      </c>
      <c r="D37" s="19"/>
      <c r="E37" s="26"/>
      <c r="G37" s="14"/>
      <c r="H37" s="14"/>
    </row>
    <row r="38" spans="1:8">
      <c r="A38" s="7">
        <v>25</v>
      </c>
      <c r="B38" s="12" t="s">
        <v>67</v>
      </c>
      <c r="C38" s="18" t="s">
        <v>9</v>
      </c>
      <c r="D38" s="19"/>
      <c r="E38" s="26"/>
      <c r="G38" s="14"/>
      <c r="H38" s="14"/>
    </row>
    <row r="39" spans="1:8">
      <c r="A39" s="7">
        <v>26</v>
      </c>
      <c r="B39" s="12" t="s">
        <v>68</v>
      </c>
      <c r="C39" s="18" t="s">
        <v>12</v>
      </c>
      <c r="D39" s="19"/>
      <c r="E39" s="26"/>
      <c r="G39" s="14"/>
      <c r="H39" s="14"/>
    </row>
    <row r="40" spans="1:8">
      <c r="A40" s="7">
        <v>27</v>
      </c>
      <c r="B40" s="12" t="s">
        <v>69</v>
      </c>
      <c r="C40" s="18" t="s">
        <v>10</v>
      </c>
      <c r="D40" s="19"/>
      <c r="E40" s="26"/>
      <c r="G40" s="14"/>
      <c r="H40" s="14"/>
    </row>
    <row r="41" spans="1:8">
      <c r="A41" s="20"/>
      <c r="B41" s="21"/>
      <c r="C41" s="21"/>
      <c r="D41" s="21"/>
      <c r="E41" s="22"/>
    </row>
    <row r="44" spans="1:8">
      <c r="C44" s="8" t="s">
        <v>29</v>
      </c>
    </row>
    <row r="45" spans="1:8">
      <c r="C45" s="8" t="s">
        <v>121</v>
      </c>
    </row>
    <row r="46" spans="1:8">
      <c r="C46" s="8" t="s">
        <v>119</v>
      </c>
    </row>
    <row r="47" spans="1:8">
      <c r="C47" s="8" t="s">
        <v>120</v>
      </c>
    </row>
  </sheetData>
  <mergeCells count="39">
    <mergeCell ref="C39:E39"/>
    <mergeCell ref="C40:E40"/>
    <mergeCell ref="A41:E41"/>
    <mergeCell ref="C33:E33"/>
    <mergeCell ref="C34:E34"/>
    <mergeCell ref="C35:E35"/>
    <mergeCell ref="C36:E36"/>
    <mergeCell ref="C37:E37"/>
    <mergeCell ref="C38:E38"/>
    <mergeCell ref="C32:E32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20:E20"/>
    <mergeCell ref="B8:C8"/>
    <mergeCell ref="B9:C9"/>
    <mergeCell ref="B10:C10"/>
    <mergeCell ref="A12:E12"/>
    <mergeCell ref="C13:E13"/>
    <mergeCell ref="C14:E14"/>
    <mergeCell ref="C15:E15"/>
    <mergeCell ref="C16:E16"/>
    <mergeCell ref="C17:E17"/>
    <mergeCell ref="C18:E18"/>
    <mergeCell ref="C19:E19"/>
    <mergeCell ref="B7:C7"/>
    <mergeCell ref="A2:E2"/>
    <mergeCell ref="A3:E3"/>
    <mergeCell ref="B4:C4"/>
    <mergeCell ref="B5:C5"/>
    <mergeCell ref="B6:C6"/>
  </mergeCells>
  <pageMargins left="0.70866141732283472" right="0.51181102362204722" top="0.74803149606299213" bottom="0.55118110236220474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="120" zoomScaleNormal="120" workbookViewId="0">
      <selection activeCell="E5" sqref="E5"/>
    </sheetView>
  </sheetViews>
  <sheetFormatPr defaultColWidth="9" defaultRowHeight="21"/>
  <cols>
    <col min="1" max="1" width="6.75" style="1" customWidth="1"/>
    <col min="2" max="2" width="30.625" style="1" customWidth="1"/>
    <col min="3" max="3" width="20.625" style="1" customWidth="1"/>
    <col min="4" max="5" width="12.625" style="1" customWidth="1"/>
    <col min="6" max="16384" width="9" style="1"/>
  </cols>
  <sheetData>
    <row r="1" spans="1:6" ht="27.75" customHeight="1">
      <c r="E1" s="9" t="s">
        <v>28</v>
      </c>
    </row>
    <row r="2" spans="1:6">
      <c r="A2" s="27" t="s">
        <v>0</v>
      </c>
      <c r="B2" s="27"/>
      <c r="C2" s="27"/>
      <c r="D2" s="27"/>
      <c r="E2" s="27"/>
      <c r="F2" s="4"/>
    </row>
    <row r="3" spans="1:6">
      <c r="A3" s="28" t="s">
        <v>34</v>
      </c>
      <c r="B3" s="28"/>
      <c r="C3" s="28"/>
      <c r="D3" s="28"/>
      <c r="E3" s="28"/>
      <c r="F3" s="4"/>
    </row>
    <row r="4" spans="1:6">
      <c r="A4" s="7" t="s">
        <v>1</v>
      </c>
      <c r="B4" s="29" t="s">
        <v>2</v>
      </c>
      <c r="C4" s="29"/>
      <c r="D4" s="7" t="s">
        <v>3</v>
      </c>
      <c r="E4" s="7" t="s">
        <v>4</v>
      </c>
    </row>
    <row r="5" spans="1:6">
      <c r="A5" s="7">
        <v>1</v>
      </c>
      <c r="B5" s="30" t="s">
        <v>13</v>
      </c>
      <c r="C5" s="30"/>
      <c r="D5" s="6">
        <v>1</v>
      </c>
      <c r="E5" s="11">
        <f>SUM(D5*100/13)</f>
        <v>7.6923076923076925</v>
      </c>
    </row>
    <row r="6" spans="1:6">
      <c r="A6" s="7">
        <v>2</v>
      </c>
      <c r="B6" s="30" t="s">
        <v>9</v>
      </c>
      <c r="C6" s="30"/>
      <c r="D6" s="6">
        <v>0</v>
      </c>
      <c r="E6" s="11">
        <f t="shared" ref="E6:E9" si="0">SUM(D6*100/13)</f>
        <v>0</v>
      </c>
    </row>
    <row r="7" spans="1:6">
      <c r="A7" s="7">
        <v>3</v>
      </c>
      <c r="B7" s="30" t="s">
        <v>10</v>
      </c>
      <c r="C7" s="30"/>
      <c r="D7" s="6">
        <v>0</v>
      </c>
      <c r="E7" s="11">
        <f t="shared" si="0"/>
        <v>0</v>
      </c>
    </row>
    <row r="8" spans="1:6">
      <c r="A8" s="7">
        <v>4</v>
      </c>
      <c r="B8" s="30" t="s">
        <v>11</v>
      </c>
      <c r="C8" s="30"/>
      <c r="D8" s="6">
        <v>7</v>
      </c>
      <c r="E8" s="11">
        <f t="shared" si="0"/>
        <v>53.846153846153847</v>
      </c>
    </row>
    <row r="9" spans="1:6">
      <c r="A9" s="7">
        <v>5</v>
      </c>
      <c r="B9" s="30" t="s">
        <v>12</v>
      </c>
      <c r="C9" s="30"/>
      <c r="D9" s="6">
        <v>5</v>
      </c>
      <c r="E9" s="11">
        <f t="shared" si="0"/>
        <v>38.46153846153846</v>
      </c>
    </row>
    <row r="10" spans="1:6">
      <c r="A10" s="3"/>
      <c r="B10" s="29" t="s">
        <v>5</v>
      </c>
      <c r="C10" s="29"/>
      <c r="D10" s="10">
        <f>SUM(D5:D9)</f>
        <v>13</v>
      </c>
      <c r="E10" s="11">
        <f>SUM(E5:E9)</f>
        <v>100</v>
      </c>
    </row>
    <row r="12" spans="1:6">
      <c r="A12" s="28" t="s">
        <v>14</v>
      </c>
      <c r="B12" s="28"/>
      <c r="C12" s="28"/>
      <c r="D12" s="28"/>
      <c r="E12" s="28"/>
      <c r="F12" s="5"/>
    </row>
    <row r="13" spans="1:6">
      <c r="A13" s="7" t="s">
        <v>8</v>
      </c>
      <c r="B13" s="7" t="s">
        <v>6</v>
      </c>
      <c r="C13" s="20" t="s">
        <v>7</v>
      </c>
      <c r="D13" s="21"/>
      <c r="E13" s="22"/>
    </row>
    <row r="14" spans="1:6">
      <c r="A14" s="7">
        <v>1</v>
      </c>
      <c r="B14" s="3" t="s">
        <v>71</v>
      </c>
      <c r="C14" s="23" t="s">
        <v>9</v>
      </c>
      <c r="D14" s="24"/>
      <c r="E14" s="25"/>
    </row>
    <row r="15" spans="1:6">
      <c r="A15" s="7">
        <v>2</v>
      </c>
      <c r="B15" s="3" t="s">
        <v>72</v>
      </c>
      <c r="C15" s="23" t="s">
        <v>13</v>
      </c>
      <c r="D15" s="24"/>
      <c r="E15" s="25"/>
    </row>
    <row r="16" spans="1:6">
      <c r="A16" s="7">
        <v>3</v>
      </c>
      <c r="B16" s="3" t="s">
        <v>73</v>
      </c>
      <c r="C16" s="23" t="s">
        <v>11</v>
      </c>
      <c r="D16" s="24"/>
      <c r="E16" s="25"/>
    </row>
    <row r="17" spans="1:5">
      <c r="A17" s="7">
        <v>4</v>
      </c>
      <c r="B17" s="3" t="s">
        <v>74</v>
      </c>
      <c r="C17" s="23" t="s">
        <v>11</v>
      </c>
      <c r="D17" s="24"/>
      <c r="E17" s="25"/>
    </row>
    <row r="18" spans="1:5">
      <c r="A18" s="7">
        <v>5</v>
      </c>
      <c r="B18" s="3" t="s">
        <v>75</v>
      </c>
      <c r="C18" s="23" t="s">
        <v>11</v>
      </c>
      <c r="D18" s="24"/>
      <c r="E18" s="25"/>
    </row>
    <row r="19" spans="1:5">
      <c r="A19" s="7">
        <v>6</v>
      </c>
      <c r="B19" s="3" t="s">
        <v>76</v>
      </c>
      <c r="C19" s="18" t="s">
        <v>12</v>
      </c>
      <c r="D19" s="19"/>
      <c r="E19" s="26"/>
    </row>
    <row r="20" spans="1:5">
      <c r="A20" s="7">
        <v>7</v>
      </c>
      <c r="B20" s="3" t="s">
        <v>77</v>
      </c>
      <c r="C20" s="23" t="s">
        <v>11</v>
      </c>
      <c r="D20" s="24"/>
      <c r="E20" s="25"/>
    </row>
    <row r="21" spans="1:5">
      <c r="A21" s="7">
        <v>8</v>
      </c>
      <c r="B21" s="3" t="s">
        <v>78</v>
      </c>
      <c r="C21" s="23" t="s">
        <v>11</v>
      </c>
      <c r="D21" s="24"/>
      <c r="E21" s="25"/>
    </row>
    <row r="22" spans="1:5">
      <c r="A22" s="7">
        <v>9</v>
      </c>
      <c r="B22" s="3" t="s">
        <v>79</v>
      </c>
      <c r="C22" s="18" t="s">
        <v>12</v>
      </c>
      <c r="D22" s="19"/>
      <c r="E22" s="26"/>
    </row>
    <row r="23" spans="1:5">
      <c r="A23" s="7">
        <v>10</v>
      </c>
      <c r="B23" s="3" t="s">
        <v>80</v>
      </c>
      <c r="C23" s="18" t="s">
        <v>12</v>
      </c>
      <c r="D23" s="19"/>
      <c r="E23" s="26"/>
    </row>
    <row r="24" spans="1:5">
      <c r="A24" s="7">
        <v>11</v>
      </c>
      <c r="B24" s="3" t="s">
        <v>81</v>
      </c>
      <c r="C24" s="18" t="s">
        <v>12</v>
      </c>
      <c r="D24" s="19"/>
      <c r="E24" s="26"/>
    </row>
    <row r="25" spans="1:5">
      <c r="A25" s="7">
        <v>12</v>
      </c>
      <c r="B25" s="3" t="s">
        <v>82</v>
      </c>
      <c r="C25" s="23" t="s">
        <v>11</v>
      </c>
      <c r="D25" s="24"/>
      <c r="E25" s="25"/>
    </row>
    <row r="26" spans="1:5">
      <c r="A26" s="7">
        <v>13</v>
      </c>
      <c r="B26" s="3" t="s">
        <v>83</v>
      </c>
      <c r="C26" s="23" t="s">
        <v>11</v>
      </c>
      <c r="D26" s="24"/>
      <c r="E26" s="25"/>
    </row>
    <row r="27" spans="1:5">
      <c r="A27" s="20"/>
      <c r="B27" s="21"/>
      <c r="C27" s="21"/>
      <c r="D27" s="21"/>
      <c r="E27" s="22"/>
    </row>
    <row r="30" spans="1:5">
      <c r="C30" s="8" t="s">
        <v>29</v>
      </c>
    </row>
    <row r="31" spans="1:5">
      <c r="C31" s="8" t="s">
        <v>118</v>
      </c>
    </row>
    <row r="32" spans="1:5">
      <c r="C32" s="8" t="s">
        <v>119</v>
      </c>
    </row>
    <row r="33" spans="3:3">
      <c r="C33" s="8" t="s">
        <v>120</v>
      </c>
    </row>
  </sheetData>
  <mergeCells count="25">
    <mergeCell ref="A27:E27"/>
    <mergeCell ref="C21:E21"/>
    <mergeCell ref="C22:E22"/>
    <mergeCell ref="C23:E23"/>
    <mergeCell ref="C24:E24"/>
    <mergeCell ref="C25:E25"/>
    <mergeCell ref="C26:E26"/>
    <mergeCell ref="C20:E20"/>
    <mergeCell ref="B8:C8"/>
    <mergeCell ref="B9:C9"/>
    <mergeCell ref="B10:C10"/>
    <mergeCell ref="A12:E12"/>
    <mergeCell ref="C13:E13"/>
    <mergeCell ref="C14:E14"/>
    <mergeCell ref="C15:E15"/>
    <mergeCell ref="C16:E16"/>
    <mergeCell ref="C17:E17"/>
    <mergeCell ref="C18:E18"/>
    <mergeCell ref="C19:E19"/>
    <mergeCell ref="B7:C7"/>
    <mergeCell ref="A2:E2"/>
    <mergeCell ref="A3:E3"/>
    <mergeCell ref="B4:C4"/>
    <mergeCell ref="B5:C5"/>
    <mergeCell ref="B6:C6"/>
  </mergeCells>
  <pageMargins left="0.70866141732283472" right="0.51181102362204722" top="0.74803149606299213" bottom="0.55118110236220474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workbookViewId="0">
      <selection activeCell="C26" sqref="C26:E26"/>
    </sheetView>
  </sheetViews>
  <sheetFormatPr defaultColWidth="9" defaultRowHeight="21"/>
  <cols>
    <col min="1" max="1" width="6.75" style="1" customWidth="1"/>
    <col min="2" max="2" width="30.625" style="1" customWidth="1"/>
    <col min="3" max="3" width="20.625" style="1" customWidth="1"/>
    <col min="4" max="5" width="12.625" style="1" customWidth="1"/>
    <col min="6" max="16384" width="9" style="1"/>
  </cols>
  <sheetData>
    <row r="1" spans="1:6" ht="27.75" customHeight="1">
      <c r="E1" s="9" t="s">
        <v>28</v>
      </c>
    </row>
    <row r="2" spans="1:6">
      <c r="A2" s="27" t="s">
        <v>0</v>
      </c>
      <c r="B2" s="27"/>
      <c r="C2" s="27"/>
      <c r="D2" s="27"/>
      <c r="E2" s="27"/>
      <c r="F2" s="4"/>
    </row>
    <row r="3" spans="1:6">
      <c r="A3" s="28" t="s">
        <v>35</v>
      </c>
      <c r="B3" s="28"/>
      <c r="C3" s="28"/>
      <c r="D3" s="28"/>
      <c r="E3" s="28"/>
      <c r="F3" s="4"/>
    </row>
    <row r="4" spans="1:6">
      <c r="A4" s="7" t="s">
        <v>1</v>
      </c>
      <c r="B4" s="29" t="s">
        <v>2</v>
      </c>
      <c r="C4" s="29"/>
      <c r="D4" s="7" t="s">
        <v>3</v>
      </c>
      <c r="E4" s="7" t="s">
        <v>4</v>
      </c>
    </row>
    <row r="5" spans="1:6">
      <c r="A5" s="7">
        <v>1</v>
      </c>
      <c r="B5" s="30" t="s">
        <v>13</v>
      </c>
      <c r="C5" s="30"/>
      <c r="D5" s="6">
        <v>0</v>
      </c>
      <c r="E5" s="11">
        <f>SUM(D5*100/19)</f>
        <v>0</v>
      </c>
    </row>
    <row r="6" spans="1:6">
      <c r="A6" s="7">
        <v>2</v>
      </c>
      <c r="B6" s="30" t="s">
        <v>9</v>
      </c>
      <c r="C6" s="30"/>
      <c r="D6" s="6">
        <v>8</v>
      </c>
      <c r="E6" s="11">
        <f t="shared" ref="E6:E9" si="0">SUM(D6*100/19)</f>
        <v>42.10526315789474</v>
      </c>
    </row>
    <row r="7" spans="1:6">
      <c r="A7" s="7">
        <v>3</v>
      </c>
      <c r="B7" s="30" t="s">
        <v>10</v>
      </c>
      <c r="C7" s="30"/>
      <c r="D7" s="6">
        <v>0</v>
      </c>
      <c r="E7" s="11">
        <f t="shared" si="0"/>
        <v>0</v>
      </c>
    </row>
    <row r="8" spans="1:6">
      <c r="A8" s="7">
        <v>4</v>
      </c>
      <c r="B8" s="30" t="s">
        <v>11</v>
      </c>
      <c r="C8" s="30"/>
      <c r="D8" s="6">
        <v>11</v>
      </c>
      <c r="E8" s="11">
        <f t="shared" si="0"/>
        <v>57.89473684210526</v>
      </c>
    </row>
    <row r="9" spans="1:6">
      <c r="A9" s="7">
        <v>5</v>
      </c>
      <c r="B9" s="30" t="s">
        <v>12</v>
      </c>
      <c r="C9" s="30"/>
      <c r="D9" s="6">
        <v>0</v>
      </c>
      <c r="E9" s="11">
        <f t="shared" si="0"/>
        <v>0</v>
      </c>
    </row>
    <row r="10" spans="1:6">
      <c r="A10" s="3"/>
      <c r="B10" s="29" t="s">
        <v>5</v>
      </c>
      <c r="C10" s="29"/>
      <c r="D10" s="10">
        <f>SUM(D5:D9)</f>
        <v>19</v>
      </c>
      <c r="E10" s="11">
        <f>SUM(E5:E9)</f>
        <v>100</v>
      </c>
    </row>
    <row r="12" spans="1:6">
      <c r="A12" s="28" t="s">
        <v>14</v>
      </c>
      <c r="B12" s="28"/>
      <c r="C12" s="28"/>
      <c r="D12" s="28"/>
      <c r="E12" s="28"/>
      <c r="F12" s="5"/>
    </row>
    <row r="13" spans="1:6">
      <c r="A13" s="7" t="s">
        <v>8</v>
      </c>
      <c r="B13" s="7" t="s">
        <v>6</v>
      </c>
      <c r="C13" s="20" t="s">
        <v>7</v>
      </c>
      <c r="D13" s="21"/>
      <c r="E13" s="22"/>
    </row>
    <row r="14" spans="1:6">
      <c r="A14" s="7">
        <v>1</v>
      </c>
      <c r="B14" s="3" t="s">
        <v>99</v>
      </c>
      <c r="C14" s="31" t="s">
        <v>11</v>
      </c>
      <c r="D14" s="32"/>
      <c r="E14" s="33"/>
    </row>
    <row r="15" spans="1:6">
      <c r="A15" s="7">
        <v>2</v>
      </c>
      <c r="B15" s="3" t="s">
        <v>100</v>
      </c>
      <c r="C15" s="31" t="s">
        <v>11</v>
      </c>
      <c r="D15" s="32"/>
      <c r="E15" s="33"/>
    </row>
    <row r="16" spans="1:6">
      <c r="A16" s="7">
        <v>3</v>
      </c>
      <c r="B16" s="3" t="s">
        <v>101</v>
      </c>
      <c r="C16" s="31" t="s">
        <v>11</v>
      </c>
      <c r="D16" s="32"/>
      <c r="E16" s="33"/>
    </row>
    <row r="17" spans="1:5">
      <c r="A17" s="7">
        <v>4</v>
      </c>
      <c r="B17" s="3" t="s">
        <v>102</v>
      </c>
      <c r="C17" s="31" t="s">
        <v>11</v>
      </c>
      <c r="D17" s="32"/>
      <c r="E17" s="33"/>
    </row>
    <row r="18" spans="1:5">
      <c r="A18" s="7">
        <v>5</v>
      </c>
      <c r="B18" s="3" t="s">
        <v>103</v>
      </c>
      <c r="C18" s="31" t="s">
        <v>11</v>
      </c>
      <c r="D18" s="32"/>
      <c r="E18" s="33"/>
    </row>
    <row r="19" spans="1:5">
      <c r="A19" s="7">
        <v>6</v>
      </c>
      <c r="B19" s="3" t="s">
        <v>104</v>
      </c>
      <c r="C19" s="31" t="s">
        <v>9</v>
      </c>
      <c r="D19" s="32"/>
      <c r="E19" s="33"/>
    </row>
    <row r="20" spans="1:5">
      <c r="A20" s="7">
        <v>7</v>
      </c>
      <c r="B20" s="3" t="s">
        <v>105</v>
      </c>
      <c r="C20" s="31" t="s">
        <v>11</v>
      </c>
      <c r="D20" s="32"/>
      <c r="E20" s="33"/>
    </row>
    <row r="21" spans="1:5">
      <c r="A21" s="7">
        <v>8</v>
      </c>
      <c r="B21" s="3" t="s">
        <v>106</v>
      </c>
      <c r="C21" s="31" t="s">
        <v>9</v>
      </c>
      <c r="D21" s="32"/>
      <c r="E21" s="33"/>
    </row>
    <row r="22" spans="1:5">
      <c r="A22" s="7">
        <v>9</v>
      </c>
      <c r="B22" s="3" t="s">
        <v>107</v>
      </c>
      <c r="C22" s="31" t="s">
        <v>11</v>
      </c>
      <c r="D22" s="32"/>
      <c r="E22" s="33"/>
    </row>
    <row r="23" spans="1:5">
      <c r="A23" s="7">
        <v>10</v>
      </c>
      <c r="B23" s="3" t="s">
        <v>108</v>
      </c>
      <c r="C23" s="31" t="s">
        <v>11</v>
      </c>
      <c r="D23" s="32"/>
      <c r="E23" s="33"/>
    </row>
    <row r="24" spans="1:5">
      <c r="A24" s="7">
        <v>11</v>
      </c>
      <c r="B24" s="3" t="s">
        <v>109</v>
      </c>
      <c r="C24" s="31" t="s">
        <v>11</v>
      </c>
      <c r="D24" s="32"/>
      <c r="E24" s="33"/>
    </row>
    <row r="25" spans="1:5">
      <c r="A25" s="7">
        <v>12</v>
      </c>
      <c r="B25" s="3" t="s">
        <v>110</v>
      </c>
      <c r="C25" s="31" t="s">
        <v>9</v>
      </c>
      <c r="D25" s="32"/>
      <c r="E25" s="33"/>
    </row>
    <row r="26" spans="1:5">
      <c r="A26" s="7">
        <v>13</v>
      </c>
      <c r="B26" s="3" t="s">
        <v>111</v>
      </c>
      <c r="C26" s="31" t="s">
        <v>9</v>
      </c>
      <c r="D26" s="32"/>
      <c r="E26" s="33"/>
    </row>
    <row r="27" spans="1:5">
      <c r="A27" s="7">
        <v>14</v>
      </c>
      <c r="B27" s="3" t="s">
        <v>112</v>
      </c>
      <c r="C27" s="31" t="s">
        <v>9</v>
      </c>
      <c r="D27" s="32"/>
      <c r="E27" s="33"/>
    </row>
    <row r="28" spans="1:5">
      <c r="A28" s="7">
        <v>15</v>
      </c>
      <c r="B28" s="3" t="s">
        <v>113</v>
      </c>
      <c r="C28" s="31" t="s">
        <v>9</v>
      </c>
      <c r="D28" s="32"/>
      <c r="E28" s="33"/>
    </row>
    <row r="29" spans="1:5">
      <c r="A29" s="7">
        <v>16</v>
      </c>
      <c r="B29" s="3" t="s">
        <v>114</v>
      </c>
      <c r="C29" s="31" t="s">
        <v>11</v>
      </c>
      <c r="D29" s="32"/>
      <c r="E29" s="33"/>
    </row>
    <row r="30" spans="1:5">
      <c r="A30" s="7">
        <v>17</v>
      </c>
      <c r="B30" s="3" t="s">
        <v>115</v>
      </c>
      <c r="C30" s="31" t="s">
        <v>9</v>
      </c>
      <c r="D30" s="32"/>
      <c r="E30" s="33"/>
    </row>
    <row r="31" spans="1:5">
      <c r="A31" s="7">
        <v>18</v>
      </c>
      <c r="B31" s="3" t="s">
        <v>116</v>
      </c>
      <c r="C31" s="31" t="s">
        <v>9</v>
      </c>
      <c r="D31" s="32"/>
      <c r="E31" s="33"/>
    </row>
    <row r="32" spans="1:5">
      <c r="A32" s="7">
        <v>19</v>
      </c>
      <c r="B32" s="3" t="s">
        <v>117</v>
      </c>
      <c r="C32" s="31" t="s">
        <v>11</v>
      </c>
      <c r="D32" s="32"/>
      <c r="E32" s="33"/>
    </row>
    <row r="33" spans="1:5">
      <c r="A33" s="20"/>
      <c r="B33" s="21"/>
      <c r="C33" s="21"/>
      <c r="D33" s="21"/>
      <c r="E33" s="22"/>
    </row>
    <row r="36" spans="1:5">
      <c r="C36" s="8" t="s">
        <v>122</v>
      </c>
    </row>
    <row r="37" spans="1:5">
      <c r="C37" s="8" t="s">
        <v>123</v>
      </c>
    </row>
    <row r="38" spans="1:5">
      <c r="C38" s="8" t="s">
        <v>124</v>
      </c>
    </row>
    <row r="39" spans="1:5">
      <c r="C39" s="8" t="s">
        <v>120</v>
      </c>
    </row>
  </sheetData>
  <mergeCells count="31">
    <mergeCell ref="A33:E33"/>
    <mergeCell ref="C27:E27"/>
    <mergeCell ref="C28:E28"/>
    <mergeCell ref="C29:E29"/>
    <mergeCell ref="C30:E30"/>
    <mergeCell ref="C31:E31"/>
    <mergeCell ref="C32:E32"/>
    <mergeCell ref="C26:E26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14:E14"/>
    <mergeCell ref="A2:E2"/>
    <mergeCell ref="A3:E3"/>
    <mergeCell ref="B4:C4"/>
    <mergeCell ref="B5:C5"/>
    <mergeCell ref="B6:C6"/>
    <mergeCell ref="B7:C7"/>
    <mergeCell ref="B8:C8"/>
    <mergeCell ref="B9:C9"/>
    <mergeCell ref="B10:C10"/>
    <mergeCell ref="A12:E12"/>
    <mergeCell ref="C13:E13"/>
  </mergeCells>
  <pageMargins left="0.70866141732283472" right="0.51181102362204722" top="0.74803149606299213" bottom="0.55118110236220474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selection activeCell="C23" sqref="C23:E23"/>
    </sheetView>
  </sheetViews>
  <sheetFormatPr defaultColWidth="9" defaultRowHeight="21"/>
  <cols>
    <col min="1" max="1" width="6.75" style="1" customWidth="1"/>
    <col min="2" max="2" width="30.625" style="1" customWidth="1"/>
    <col min="3" max="3" width="20.625" style="1" customWidth="1"/>
    <col min="4" max="5" width="12.625" style="1" customWidth="1"/>
    <col min="6" max="16384" width="9" style="1"/>
  </cols>
  <sheetData>
    <row r="1" spans="1:6" ht="27.75" customHeight="1">
      <c r="E1" s="9" t="s">
        <v>28</v>
      </c>
    </row>
    <row r="2" spans="1:6">
      <c r="A2" s="27" t="s">
        <v>0</v>
      </c>
      <c r="B2" s="27"/>
      <c r="C2" s="27"/>
      <c r="D2" s="27"/>
      <c r="E2" s="27"/>
      <c r="F2" s="4"/>
    </row>
    <row r="3" spans="1:6">
      <c r="A3" s="28" t="s">
        <v>36</v>
      </c>
      <c r="B3" s="28"/>
      <c r="C3" s="28"/>
      <c r="D3" s="28"/>
      <c r="E3" s="28"/>
      <c r="F3" s="4"/>
    </row>
    <row r="4" spans="1:6">
      <c r="A4" s="7" t="s">
        <v>1</v>
      </c>
      <c r="B4" s="29" t="s">
        <v>2</v>
      </c>
      <c r="C4" s="29"/>
      <c r="D4" s="7" t="s">
        <v>3</v>
      </c>
      <c r="E4" s="7" t="s">
        <v>4</v>
      </c>
    </row>
    <row r="5" spans="1:6">
      <c r="A5" s="7">
        <v>1</v>
      </c>
      <c r="B5" s="30" t="s">
        <v>13</v>
      </c>
      <c r="C5" s="30"/>
      <c r="D5" s="6">
        <v>5</v>
      </c>
      <c r="E5" s="11">
        <f>SUM(D5*100/15)</f>
        <v>33.333333333333336</v>
      </c>
    </row>
    <row r="6" spans="1:6">
      <c r="A6" s="7">
        <v>2</v>
      </c>
      <c r="B6" s="30" t="s">
        <v>9</v>
      </c>
      <c r="C6" s="30"/>
      <c r="D6" s="6">
        <v>0</v>
      </c>
      <c r="E6" s="11">
        <f t="shared" ref="E6:E9" si="0">SUM(D6*100/15)</f>
        <v>0</v>
      </c>
    </row>
    <row r="7" spans="1:6">
      <c r="A7" s="7">
        <v>3</v>
      </c>
      <c r="B7" s="30" t="s">
        <v>10</v>
      </c>
      <c r="C7" s="30"/>
      <c r="D7" s="6">
        <v>0</v>
      </c>
      <c r="E7" s="11">
        <f t="shared" si="0"/>
        <v>0</v>
      </c>
    </row>
    <row r="8" spans="1:6">
      <c r="A8" s="7">
        <v>4</v>
      </c>
      <c r="B8" s="30" t="s">
        <v>11</v>
      </c>
      <c r="C8" s="30"/>
      <c r="D8" s="6">
        <v>10</v>
      </c>
      <c r="E8" s="11">
        <f t="shared" si="0"/>
        <v>66.666666666666671</v>
      </c>
    </row>
    <row r="9" spans="1:6">
      <c r="A9" s="7">
        <v>5</v>
      </c>
      <c r="B9" s="30" t="s">
        <v>12</v>
      </c>
      <c r="C9" s="30"/>
      <c r="D9" s="6">
        <v>0</v>
      </c>
      <c r="E9" s="11">
        <f t="shared" si="0"/>
        <v>0</v>
      </c>
    </row>
    <row r="10" spans="1:6">
      <c r="A10" s="3"/>
      <c r="B10" s="29" t="s">
        <v>5</v>
      </c>
      <c r="C10" s="29"/>
      <c r="D10" s="10">
        <f>SUM(D5:D9)</f>
        <v>15</v>
      </c>
      <c r="E10" s="11">
        <f>SUM(E5:E9)</f>
        <v>100</v>
      </c>
    </row>
    <row r="12" spans="1:6">
      <c r="A12" s="28" t="s">
        <v>14</v>
      </c>
      <c r="B12" s="28"/>
      <c r="C12" s="28"/>
      <c r="D12" s="28"/>
      <c r="E12" s="28"/>
      <c r="F12" s="5"/>
    </row>
    <row r="13" spans="1:6">
      <c r="A13" s="7" t="s">
        <v>8</v>
      </c>
      <c r="B13" s="7" t="s">
        <v>6</v>
      </c>
      <c r="C13" s="20" t="s">
        <v>7</v>
      </c>
      <c r="D13" s="21"/>
      <c r="E13" s="22"/>
    </row>
    <row r="14" spans="1:6">
      <c r="A14" s="7">
        <v>1</v>
      </c>
      <c r="B14" s="3" t="s">
        <v>125</v>
      </c>
      <c r="C14" s="31" t="s">
        <v>11</v>
      </c>
      <c r="D14" s="32"/>
      <c r="E14" s="33"/>
    </row>
    <row r="15" spans="1:6">
      <c r="A15" s="7">
        <v>2</v>
      </c>
      <c r="B15" s="3" t="s">
        <v>126</v>
      </c>
      <c r="C15" s="31" t="s">
        <v>13</v>
      </c>
      <c r="D15" s="32"/>
      <c r="E15" s="33"/>
    </row>
    <row r="16" spans="1:6">
      <c r="A16" s="7">
        <v>3</v>
      </c>
      <c r="B16" s="3" t="s">
        <v>127</v>
      </c>
      <c r="C16" s="31" t="s">
        <v>11</v>
      </c>
      <c r="D16" s="32"/>
      <c r="E16" s="33"/>
    </row>
    <row r="17" spans="1:5">
      <c r="A17" s="7">
        <v>4</v>
      </c>
      <c r="B17" s="3" t="s">
        <v>138</v>
      </c>
      <c r="C17" s="31" t="s">
        <v>13</v>
      </c>
      <c r="D17" s="32"/>
      <c r="E17" s="33"/>
    </row>
    <row r="18" spans="1:5">
      <c r="A18" s="7">
        <v>5</v>
      </c>
      <c r="B18" s="3" t="s">
        <v>44</v>
      </c>
      <c r="C18" s="31" t="s">
        <v>11</v>
      </c>
      <c r="D18" s="32"/>
      <c r="E18" s="33"/>
    </row>
    <row r="19" spans="1:5">
      <c r="A19" s="7">
        <v>6</v>
      </c>
      <c r="B19" s="3" t="s">
        <v>128</v>
      </c>
      <c r="C19" s="31" t="s">
        <v>11</v>
      </c>
      <c r="D19" s="32"/>
      <c r="E19" s="33"/>
    </row>
    <row r="20" spans="1:5">
      <c r="A20" s="7">
        <v>7</v>
      </c>
      <c r="B20" s="3" t="s">
        <v>129</v>
      </c>
      <c r="C20" s="31" t="s">
        <v>13</v>
      </c>
      <c r="D20" s="32"/>
      <c r="E20" s="33"/>
    </row>
    <row r="21" spans="1:5">
      <c r="A21" s="7">
        <v>8</v>
      </c>
      <c r="B21" s="3" t="s">
        <v>130</v>
      </c>
      <c r="C21" s="31" t="s">
        <v>11</v>
      </c>
      <c r="D21" s="32"/>
      <c r="E21" s="33"/>
    </row>
    <row r="22" spans="1:5">
      <c r="A22" s="7">
        <v>9</v>
      </c>
      <c r="B22" s="3" t="s">
        <v>131</v>
      </c>
      <c r="C22" s="31" t="s">
        <v>11</v>
      </c>
      <c r="D22" s="32"/>
      <c r="E22" s="33"/>
    </row>
    <row r="23" spans="1:5">
      <c r="A23" s="7">
        <v>10</v>
      </c>
      <c r="B23" s="3" t="s">
        <v>132</v>
      </c>
      <c r="C23" s="31" t="s">
        <v>13</v>
      </c>
      <c r="D23" s="32"/>
      <c r="E23" s="33"/>
    </row>
    <row r="24" spans="1:5">
      <c r="A24" s="7">
        <v>11</v>
      </c>
      <c r="B24" s="3" t="s">
        <v>133</v>
      </c>
      <c r="C24" s="31" t="s">
        <v>11</v>
      </c>
      <c r="D24" s="32"/>
      <c r="E24" s="33"/>
    </row>
    <row r="25" spans="1:5">
      <c r="A25" s="7">
        <v>12</v>
      </c>
      <c r="B25" s="3" t="s">
        <v>137</v>
      </c>
      <c r="C25" s="31" t="s">
        <v>13</v>
      </c>
      <c r="D25" s="32"/>
      <c r="E25" s="33"/>
    </row>
    <row r="26" spans="1:5">
      <c r="A26" s="7">
        <v>13</v>
      </c>
      <c r="B26" s="3" t="s">
        <v>134</v>
      </c>
      <c r="C26" s="31" t="s">
        <v>11</v>
      </c>
      <c r="D26" s="32"/>
      <c r="E26" s="33"/>
    </row>
    <row r="27" spans="1:5">
      <c r="A27" s="7">
        <v>14</v>
      </c>
      <c r="B27" s="3" t="s">
        <v>135</v>
      </c>
      <c r="C27" s="31" t="s">
        <v>11</v>
      </c>
      <c r="D27" s="32"/>
      <c r="E27" s="33"/>
    </row>
    <row r="28" spans="1:5">
      <c r="A28" s="7">
        <v>15</v>
      </c>
      <c r="B28" s="3" t="s">
        <v>136</v>
      </c>
      <c r="C28" s="31" t="s">
        <v>11</v>
      </c>
      <c r="D28" s="32"/>
      <c r="E28" s="33"/>
    </row>
    <row r="29" spans="1:5">
      <c r="A29" s="20"/>
      <c r="B29" s="21"/>
      <c r="C29" s="21"/>
      <c r="D29" s="21"/>
      <c r="E29" s="22"/>
    </row>
    <row r="32" spans="1:5">
      <c r="C32" s="8" t="s">
        <v>29</v>
      </c>
    </row>
    <row r="33" spans="3:3">
      <c r="C33" s="8" t="s">
        <v>139</v>
      </c>
    </row>
    <row r="34" spans="3:3">
      <c r="C34" s="8" t="s">
        <v>119</v>
      </c>
    </row>
    <row r="35" spans="3:3">
      <c r="C35" s="8" t="s">
        <v>32</v>
      </c>
    </row>
  </sheetData>
  <mergeCells count="27">
    <mergeCell ref="A29:E29"/>
    <mergeCell ref="C27:E27"/>
    <mergeCell ref="C28:E28"/>
    <mergeCell ref="C21:E21"/>
    <mergeCell ref="C22:E22"/>
    <mergeCell ref="C23:E23"/>
    <mergeCell ref="C24:E24"/>
    <mergeCell ref="C25:E25"/>
    <mergeCell ref="C26:E26"/>
    <mergeCell ref="C20:E20"/>
    <mergeCell ref="B8:C8"/>
    <mergeCell ref="B9:C9"/>
    <mergeCell ref="B10:C10"/>
    <mergeCell ref="A12:E12"/>
    <mergeCell ref="C13:E13"/>
    <mergeCell ref="C14:E14"/>
    <mergeCell ref="C15:E15"/>
    <mergeCell ref="C16:E16"/>
    <mergeCell ref="C17:E17"/>
    <mergeCell ref="C18:E18"/>
    <mergeCell ref="C19:E19"/>
    <mergeCell ref="B7:C7"/>
    <mergeCell ref="A2:E2"/>
    <mergeCell ref="A3:E3"/>
    <mergeCell ref="B4:C4"/>
    <mergeCell ref="B5:C5"/>
    <mergeCell ref="B6:C6"/>
  </mergeCells>
  <pageMargins left="0.70866141732283472" right="0.51181102362204722" top="0.74803149606299213" bottom="0.55118110236220474" header="0.31496062992125984" footer="0.31496062992125984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workbookViewId="0">
      <selection activeCell="D6" sqref="D6"/>
    </sheetView>
  </sheetViews>
  <sheetFormatPr defaultColWidth="9" defaultRowHeight="21"/>
  <cols>
    <col min="1" max="1" width="6.75" style="1" customWidth="1"/>
    <col min="2" max="2" width="30.625" style="1" customWidth="1"/>
    <col min="3" max="3" width="20.625" style="1" customWidth="1"/>
    <col min="4" max="5" width="12.625" style="1" customWidth="1"/>
    <col min="6" max="16384" width="9" style="1"/>
  </cols>
  <sheetData>
    <row r="1" spans="1:6" ht="27.75" customHeight="1">
      <c r="E1" s="9" t="s">
        <v>28</v>
      </c>
    </row>
    <row r="2" spans="1:6">
      <c r="A2" s="27" t="s">
        <v>0</v>
      </c>
      <c r="B2" s="27"/>
      <c r="C2" s="27"/>
      <c r="D2" s="27"/>
      <c r="E2" s="27"/>
      <c r="F2" s="4"/>
    </row>
    <row r="3" spans="1:6">
      <c r="A3" s="28" t="s">
        <v>37</v>
      </c>
      <c r="B3" s="28"/>
      <c r="C3" s="28"/>
      <c r="D3" s="28"/>
      <c r="E3" s="28"/>
      <c r="F3" s="4"/>
    </row>
    <row r="4" spans="1:6">
      <c r="A4" s="7" t="s">
        <v>1</v>
      </c>
      <c r="B4" s="29" t="s">
        <v>2</v>
      </c>
      <c r="C4" s="29"/>
      <c r="D4" s="7" t="s">
        <v>3</v>
      </c>
      <c r="E4" s="7" t="s">
        <v>4</v>
      </c>
    </row>
    <row r="5" spans="1:6">
      <c r="A5" s="7">
        <v>1</v>
      </c>
      <c r="B5" s="30" t="s">
        <v>13</v>
      </c>
      <c r="C5" s="30"/>
      <c r="D5" s="6">
        <v>0</v>
      </c>
      <c r="E5" s="11">
        <f>SUM(D5*100/8)</f>
        <v>0</v>
      </c>
    </row>
    <row r="6" spans="1:6">
      <c r="A6" s="7">
        <v>2</v>
      </c>
      <c r="B6" s="30" t="s">
        <v>9</v>
      </c>
      <c r="C6" s="30"/>
      <c r="D6" s="6">
        <v>0</v>
      </c>
      <c r="E6" s="11">
        <f t="shared" ref="E6:E9" si="0">SUM(D6*100/8)</f>
        <v>0</v>
      </c>
    </row>
    <row r="7" spans="1:6">
      <c r="A7" s="7">
        <v>3</v>
      </c>
      <c r="B7" s="30" t="s">
        <v>10</v>
      </c>
      <c r="C7" s="30"/>
      <c r="D7" s="6">
        <v>0</v>
      </c>
      <c r="E7" s="11">
        <f t="shared" si="0"/>
        <v>0</v>
      </c>
    </row>
    <row r="8" spans="1:6">
      <c r="A8" s="7">
        <v>4</v>
      </c>
      <c r="B8" s="30" t="s">
        <v>11</v>
      </c>
      <c r="C8" s="30"/>
      <c r="D8" s="6">
        <v>8</v>
      </c>
      <c r="E8" s="11">
        <f t="shared" si="0"/>
        <v>100</v>
      </c>
    </row>
    <row r="9" spans="1:6">
      <c r="A9" s="7">
        <v>5</v>
      </c>
      <c r="B9" s="30" t="s">
        <v>12</v>
      </c>
      <c r="C9" s="30"/>
      <c r="D9" s="6">
        <v>0</v>
      </c>
      <c r="E9" s="11">
        <f t="shared" si="0"/>
        <v>0</v>
      </c>
    </row>
    <row r="10" spans="1:6">
      <c r="A10" s="3"/>
      <c r="B10" s="29" t="s">
        <v>5</v>
      </c>
      <c r="C10" s="29"/>
      <c r="D10" s="10">
        <f>SUM(D5:D9)</f>
        <v>8</v>
      </c>
      <c r="E10" s="11">
        <f>SUM(E5:E9)</f>
        <v>100</v>
      </c>
    </row>
    <row r="12" spans="1:6">
      <c r="A12" s="28" t="s">
        <v>14</v>
      </c>
      <c r="B12" s="28"/>
      <c r="C12" s="28"/>
      <c r="D12" s="28"/>
      <c r="E12" s="28"/>
      <c r="F12" s="5"/>
    </row>
    <row r="13" spans="1:6">
      <c r="A13" s="7" t="s">
        <v>8</v>
      </c>
      <c r="B13" s="7" t="s">
        <v>6</v>
      </c>
      <c r="C13" s="20" t="s">
        <v>7</v>
      </c>
      <c r="D13" s="21"/>
      <c r="E13" s="22"/>
    </row>
    <row r="14" spans="1:6">
      <c r="A14" s="7">
        <v>1</v>
      </c>
      <c r="B14" s="3" t="s">
        <v>140</v>
      </c>
      <c r="C14" s="18" t="s">
        <v>11</v>
      </c>
      <c r="D14" s="19"/>
      <c r="E14" s="26"/>
    </row>
    <row r="15" spans="1:6">
      <c r="A15" s="7">
        <v>2</v>
      </c>
      <c r="B15" s="3" t="s">
        <v>141</v>
      </c>
      <c r="C15" s="18" t="s">
        <v>11</v>
      </c>
      <c r="D15" s="19"/>
      <c r="E15" s="26"/>
    </row>
    <row r="16" spans="1:6">
      <c r="A16" s="7">
        <v>3</v>
      </c>
      <c r="B16" s="3" t="s">
        <v>142</v>
      </c>
      <c r="C16" s="18" t="s">
        <v>11</v>
      </c>
      <c r="D16" s="19"/>
      <c r="E16" s="26"/>
    </row>
    <row r="17" spans="1:5">
      <c r="A17" s="7">
        <v>4</v>
      </c>
      <c r="B17" s="3" t="s">
        <v>143</v>
      </c>
      <c r="C17" s="18" t="s">
        <v>11</v>
      </c>
      <c r="D17" s="19"/>
      <c r="E17" s="26"/>
    </row>
    <row r="18" spans="1:5">
      <c r="A18" s="7">
        <v>5</v>
      </c>
      <c r="B18" s="3" t="s">
        <v>144</v>
      </c>
      <c r="C18" s="18" t="s">
        <v>11</v>
      </c>
      <c r="D18" s="19"/>
      <c r="E18" s="26"/>
    </row>
    <row r="19" spans="1:5">
      <c r="A19" s="7">
        <v>6</v>
      </c>
      <c r="B19" s="3" t="s">
        <v>145</v>
      </c>
      <c r="C19" s="18" t="s">
        <v>11</v>
      </c>
      <c r="D19" s="19"/>
      <c r="E19" s="26"/>
    </row>
    <row r="20" spans="1:5">
      <c r="A20" s="7">
        <v>7</v>
      </c>
      <c r="B20" s="3" t="s">
        <v>146</v>
      </c>
      <c r="C20" s="18" t="s">
        <v>11</v>
      </c>
      <c r="D20" s="19"/>
      <c r="E20" s="26"/>
    </row>
    <row r="21" spans="1:5">
      <c r="A21" s="7">
        <v>8</v>
      </c>
      <c r="B21" s="3" t="s">
        <v>147</v>
      </c>
      <c r="C21" s="18" t="s">
        <v>11</v>
      </c>
      <c r="D21" s="19"/>
      <c r="E21" s="26"/>
    </row>
    <row r="22" spans="1:5">
      <c r="A22" s="20"/>
      <c r="B22" s="21"/>
      <c r="C22" s="21"/>
      <c r="D22" s="21"/>
      <c r="E22" s="22"/>
    </row>
    <row r="25" spans="1:5">
      <c r="C25" s="8" t="s">
        <v>122</v>
      </c>
    </row>
    <row r="26" spans="1:5">
      <c r="C26" s="8" t="s">
        <v>123</v>
      </c>
    </row>
    <row r="27" spans="1:5">
      <c r="C27" s="8" t="s">
        <v>124</v>
      </c>
    </row>
    <row r="28" spans="1:5">
      <c r="C28" s="8" t="s">
        <v>120</v>
      </c>
    </row>
  </sheetData>
  <mergeCells count="20">
    <mergeCell ref="A22:E22"/>
    <mergeCell ref="C21:E21"/>
    <mergeCell ref="C15:E15"/>
    <mergeCell ref="C16:E16"/>
    <mergeCell ref="C17:E17"/>
    <mergeCell ref="C18:E18"/>
    <mergeCell ref="C19:E19"/>
    <mergeCell ref="C20:E20"/>
    <mergeCell ref="C14:E14"/>
    <mergeCell ref="A2:E2"/>
    <mergeCell ref="A3:E3"/>
    <mergeCell ref="B4:C4"/>
    <mergeCell ref="B5:C5"/>
    <mergeCell ref="B6:C6"/>
    <mergeCell ref="B7:C7"/>
    <mergeCell ref="B8:C8"/>
    <mergeCell ref="B9:C9"/>
    <mergeCell ref="B10:C10"/>
    <mergeCell ref="A12:E12"/>
    <mergeCell ref="C13:E13"/>
  </mergeCells>
  <pageMargins left="0.70866141732283472" right="0.51181102362204722" top="0.74803149606299213" bottom="0.55118110236220474" header="0.31496062992125984" footer="0.31496062992125984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selection activeCell="B7" sqref="B7:C7"/>
    </sheetView>
  </sheetViews>
  <sheetFormatPr defaultColWidth="9" defaultRowHeight="21"/>
  <cols>
    <col min="1" max="1" width="6.75" style="1" customWidth="1"/>
    <col min="2" max="2" width="30.625" style="1" customWidth="1"/>
    <col min="3" max="3" width="20.625" style="1" customWidth="1"/>
    <col min="4" max="5" width="12.625" style="1" customWidth="1"/>
    <col min="6" max="16384" width="9" style="1"/>
  </cols>
  <sheetData>
    <row r="1" spans="1:6" ht="27.75" customHeight="1">
      <c r="E1" s="9" t="s">
        <v>28</v>
      </c>
    </row>
    <row r="2" spans="1:6">
      <c r="A2" s="27" t="s">
        <v>0</v>
      </c>
      <c r="B2" s="27"/>
      <c r="C2" s="27"/>
      <c r="D2" s="27"/>
      <c r="E2" s="27"/>
      <c r="F2" s="4"/>
    </row>
    <row r="3" spans="1:6">
      <c r="A3" s="28" t="s">
        <v>38</v>
      </c>
      <c r="B3" s="28"/>
      <c r="C3" s="28"/>
      <c r="D3" s="28"/>
      <c r="E3" s="28"/>
      <c r="F3" s="4"/>
    </row>
    <row r="4" spans="1:6">
      <c r="A4" s="7" t="s">
        <v>1</v>
      </c>
      <c r="B4" s="29" t="s">
        <v>2</v>
      </c>
      <c r="C4" s="29"/>
      <c r="D4" s="7" t="s">
        <v>3</v>
      </c>
      <c r="E4" s="7" t="s">
        <v>4</v>
      </c>
    </row>
    <row r="5" spans="1:6">
      <c r="A5" s="7">
        <v>1</v>
      </c>
      <c r="B5" s="30" t="s">
        <v>13</v>
      </c>
      <c r="C5" s="30"/>
      <c r="D5" s="6">
        <v>4</v>
      </c>
      <c r="E5" s="11">
        <f>SUM(D5*100/7)</f>
        <v>57.142857142857146</v>
      </c>
    </row>
    <row r="6" spans="1:6">
      <c r="A6" s="7">
        <v>2</v>
      </c>
      <c r="B6" s="30" t="s">
        <v>9</v>
      </c>
      <c r="C6" s="30"/>
      <c r="D6" s="6">
        <v>0</v>
      </c>
      <c r="E6" s="11">
        <f t="shared" ref="E6:E9" si="0">SUM(D6*100/7)</f>
        <v>0</v>
      </c>
    </row>
    <row r="7" spans="1:6">
      <c r="A7" s="7">
        <v>3</v>
      </c>
      <c r="B7" s="30" t="s">
        <v>10</v>
      </c>
      <c r="C7" s="30"/>
      <c r="D7" s="6">
        <v>0</v>
      </c>
      <c r="E7" s="11">
        <f t="shared" si="0"/>
        <v>0</v>
      </c>
    </row>
    <row r="8" spans="1:6">
      <c r="A8" s="7">
        <v>4</v>
      </c>
      <c r="B8" s="30" t="s">
        <v>11</v>
      </c>
      <c r="C8" s="30"/>
      <c r="D8" s="6">
        <v>3</v>
      </c>
      <c r="E8" s="11">
        <f t="shared" si="0"/>
        <v>42.857142857142854</v>
      </c>
    </row>
    <row r="9" spans="1:6">
      <c r="A9" s="7">
        <v>5</v>
      </c>
      <c r="B9" s="30" t="s">
        <v>12</v>
      </c>
      <c r="C9" s="30"/>
      <c r="D9" s="6">
        <v>0</v>
      </c>
      <c r="E9" s="11">
        <f t="shared" si="0"/>
        <v>0</v>
      </c>
    </row>
    <row r="10" spans="1:6">
      <c r="A10" s="3"/>
      <c r="B10" s="29" t="s">
        <v>5</v>
      </c>
      <c r="C10" s="29"/>
      <c r="D10" s="10">
        <f>SUM(D5:D9)</f>
        <v>7</v>
      </c>
      <c r="E10" s="11">
        <f>SUM(E5:E9)</f>
        <v>100</v>
      </c>
    </row>
    <row r="12" spans="1:6">
      <c r="A12" s="28" t="s">
        <v>14</v>
      </c>
      <c r="B12" s="28"/>
      <c r="C12" s="28"/>
      <c r="D12" s="28"/>
      <c r="E12" s="28"/>
      <c r="F12" s="5"/>
    </row>
    <row r="13" spans="1:6">
      <c r="A13" s="7" t="s">
        <v>8</v>
      </c>
      <c r="B13" s="7" t="s">
        <v>6</v>
      </c>
      <c r="C13" s="20" t="s">
        <v>7</v>
      </c>
      <c r="D13" s="21"/>
      <c r="E13" s="22"/>
    </row>
    <row r="14" spans="1:6">
      <c r="A14" s="7">
        <v>1</v>
      </c>
      <c r="B14" s="3" t="s">
        <v>148</v>
      </c>
      <c r="C14" s="31" t="s">
        <v>13</v>
      </c>
      <c r="D14" s="32"/>
      <c r="E14" s="33"/>
    </row>
    <row r="15" spans="1:6">
      <c r="A15" s="7">
        <v>2</v>
      </c>
      <c r="B15" s="3" t="s">
        <v>149</v>
      </c>
      <c r="C15" s="31" t="s">
        <v>13</v>
      </c>
      <c r="D15" s="32"/>
      <c r="E15" s="33"/>
    </row>
    <row r="16" spans="1:6">
      <c r="A16" s="7">
        <v>3</v>
      </c>
      <c r="B16" s="3" t="s">
        <v>150</v>
      </c>
      <c r="C16" s="31" t="s">
        <v>11</v>
      </c>
      <c r="D16" s="32"/>
      <c r="E16" s="33"/>
    </row>
    <row r="17" spans="1:5">
      <c r="A17" s="7">
        <v>4</v>
      </c>
      <c r="B17" s="3" t="s">
        <v>151</v>
      </c>
      <c r="C17" s="31" t="s">
        <v>13</v>
      </c>
      <c r="D17" s="32"/>
      <c r="E17" s="33"/>
    </row>
    <row r="18" spans="1:5">
      <c r="A18" s="7">
        <v>5</v>
      </c>
      <c r="B18" s="3" t="s">
        <v>152</v>
      </c>
      <c r="C18" s="31" t="s">
        <v>11</v>
      </c>
      <c r="D18" s="32"/>
      <c r="E18" s="33"/>
    </row>
    <row r="19" spans="1:5">
      <c r="A19" s="7">
        <v>6</v>
      </c>
      <c r="B19" s="3" t="s">
        <v>153</v>
      </c>
      <c r="C19" s="31" t="s">
        <v>13</v>
      </c>
      <c r="D19" s="32"/>
      <c r="E19" s="33"/>
    </row>
    <row r="20" spans="1:5">
      <c r="A20" s="7">
        <v>7</v>
      </c>
      <c r="B20" s="3" t="s">
        <v>154</v>
      </c>
      <c r="C20" s="31" t="s">
        <v>11</v>
      </c>
      <c r="D20" s="32"/>
      <c r="E20" s="33"/>
    </row>
    <row r="21" spans="1:5">
      <c r="A21" s="20"/>
      <c r="B21" s="21"/>
      <c r="C21" s="21"/>
      <c r="D21" s="21"/>
      <c r="E21" s="22"/>
    </row>
    <row r="24" spans="1:5">
      <c r="C24" s="8" t="s">
        <v>29</v>
      </c>
    </row>
    <row r="25" spans="1:5">
      <c r="C25" s="8" t="s">
        <v>155</v>
      </c>
    </row>
    <row r="26" spans="1:5">
      <c r="C26" s="8" t="s">
        <v>124</v>
      </c>
    </row>
    <row r="27" spans="1:5">
      <c r="C27" s="8" t="s">
        <v>32</v>
      </c>
    </row>
  </sheetData>
  <mergeCells count="19">
    <mergeCell ref="A21:E21"/>
    <mergeCell ref="C15:E15"/>
    <mergeCell ref="C16:E16"/>
    <mergeCell ref="C17:E17"/>
    <mergeCell ref="C18:E18"/>
    <mergeCell ref="C19:E19"/>
    <mergeCell ref="C20:E20"/>
    <mergeCell ref="C14:E14"/>
    <mergeCell ref="A2:E2"/>
    <mergeCell ref="A3:E3"/>
    <mergeCell ref="B4:C4"/>
    <mergeCell ref="B5:C5"/>
    <mergeCell ref="B6:C6"/>
    <mergeCell ref="B7:C7"/>
    <mergeCell ref="B8:C8"/>
    <mergeCell ref="B9:C9"/>
    <mergeCell ref="B10:C10"/>
    <mergeCell ref="A12:E12"/>
    <mergeCell ref="C13:E13"/>
  </mergeCells>
  <pageMargins left="0.70866141732283472" right="0.51181102362204722" top="0.74803149606299213" bottom="0.55118110236220474" header="0.31496062992125984" footer="0.31496062992125984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0"/>
  <sheetViews>
    <sheetView workbookViewId="0">
      <selection activeCell="C21" sqref="C21:E21"/>
    </sheetView>
  </sheetViews>
  <sheetFormatPr defaultColWidth="9" defaultRowHeight="21"/>
  <cols>
    <col min="1" max="1" width="6.75" style="1" customWidth="1"/>
    <col min="2" max="2" width="30.625" style="1" customWidth="1"/>
    <col min="3" max="3" width="20.625" style="1" customWidth="1"/>
    <col min="4" max="5" width="12.625" style="1" customWidth="1"/>
    <col min="6" max="16384" width="9" style="1"/>
  </cols>
  <sheetData>
    <row r="1" spans="1:6" ht="27.75" customHeight="1">
      <c r="E1" s="9" t="s">
        <v>28</v>
      </c>
    </row>
    <row r="2" spans="1:6">
      <c r="A2" s="27" t="s">
        <v>0</v>
      </c>
      <c r="B2" s="27"/>
      <c r="C2" s="27"/>
      <c r="D2" s="27"/>
      <c r="E2" s="27"/>
      <c r="F2" s="4"/>
    </row>
    <row r="3" spans="1:6">
      <c r="A3" s="28" t="s">
        <v>39</v>
      </c>
      <c r="B3" s="28"/>
      <c r="C3" s="28"/>
      <c r="D3" s="28"/>
      <c r="E3" s="28"/>
      <c r="F3" s="4"/>
    </row>
    <row r="4" spans="1:6">
      <c r="A4" s="7" t="s">
        <v>1</v>
      </c>
      <c r="B4" s="29" t="s">
        <v>2</v>
      </c>
      <c r="C4" s="29"/>
      <c r="D4" s="7" t="s">
        <v>3</v>
      </c>
      <c r="E4" s="7" t="s">
        <v>4</v>
      </c>
    </row>
    <row r="5" spans="1:6">
      <c r="A5" s="7">
        <v>1</v>
      </c>
      <c r="B5" s="30" t="s">
        <v>13</v>
      </c>
      <c r="C5" s="30"/>
      <c r="D5" s="6">
        <v>7</v>
      </c>
      <c r="E5" s="11">
        <f>SUM(D5*100/10)</f>
        <v>70</v>
      </c>
    </row>
    <row r="6" spans="1:6">
      <c r="A6" s="7">
        <v>2</v>
      </c>
      <c r="B6" s="30" t="s">
        <v>9</v>
      </c>
      <c r="C6" s="30"/>
      <c r="D6" s="6">
        <v>0</v>
      </c>
      <c r="E6" s="11">
        <f t="shared" ref="E6:E9" si="0">SUM(D6*100/10)</f>
        <v>0</v>
      </c>
    </row>
    <row r="7" spans="1:6">
      <c r="A7" s="7">
        <v>3</v>
      </c>
      <c r="B7" s="30" t="s">
        <v>10</v>
      </c>
      <c r="C7" s="30"/>
      <c r="D7" s="6">
        <v>0</v>
      </c>
      <c r="E7" s="11">
        <f t="shared" si="0"/>
        <v>0</v>
      </c>
    </row>
    <row r="8" spans="1:6">
      <c r="A8" s="7">
        <v>4</v>
      </c>
      <c r="B8" s="30" t="s">
        <v>11</v>
      </c>
      <c r="C8" s="30"/>
      <c r="D8" s="6">
        <v>3</v>
      </c>
      <c r="E8" s="11">
        <f t="shared" si="0"/>
        <v>30</v>
      </c>
    </row>
    <row r="9" spans="1:6">
      <c r="A9" s="7">
        <v>5</v>
      </c>
      <c r="B9" s="30" t="s">
        <v>12</v>
      </c>
      <c r="C9" s="30"/>
      <c r="D9" s="6">
        <v>0</v>
      </c>
      <c r="E9" s="11">
        <f t="shared" si="0"/>
        <v>0</v>
      </c>
    </row>
    <row r="10" spans="1:6">
      <c r="A10" s="3"/>
      <c r="B10" s="29" t="s">
        <v>5</v>
      </c>
      <c r="C10" s="29"/>
      <c r="D10" s="10">
        <f>SUM(D5:D9)</f>
        <v>10</v>
      </c>
      <c r="E10" s="11">
        <f>SUM(E5:E9)</f>
        <v>100</v>
      </c>
    </row>
    <row r="12" spans="1:6">
      <c r="A12" s="28" t="s">
        <v>14</v>
      </c>
      <c r="B12" s="28"/>
      <c r="C12" s="28"/>
      <c r="D12" s="28"/>
      <c r="E12" s="28"/>
      <c r="F12" s="5"/>
    </row>
    <row r="13" spans="1:6">
      <c r="A13" s="7" t="s">
        <v>8</v>
      </c>
      <c r="B13" s="7" t="s">
        <v>6</v>
      </c>
      <c r="C13" s="20" t="s">
        <v>7</v>
      </c>
      <c r="D13" s="21"/>
      <c r="E13" s="22"/>
    </row>
    <row r="14" spans="1:6">
      <c r="A14" s="7">
        <v>1</v>
      </c>
      <c r="B14" s="3" t="s">
        <v>158</v>
      </c>
      <c r="C14" s="34" t="s">
        <v>13</v>
      </c>
      <c r="D14" s="35"/>
      <c r="E14" s="36"/>
    </row>
    <row r="15" spans="1:6">
      <c r="A15" s="7">
        <v>2</v>
      </c>
      <c r="B15" s="3" t="s">
        <v>159</v>
      </c>
      <c r="C15" s="34" t="s">
        <v>11</v>
      </c>
      <c r="D15" s="35"/>
      <c r="E15" s="36"/>
    </row>
    <row r="16" spans="1:6">
      <c r="A16" s="7">
        <v>3</v>
      </c>
      <c r="B16" s="3" t="s">
        <v>160</v>
      </c>
      <c r="C16" s="34" t="s">
        <v>11</v>
      </c>
      <c r="D16" s="35"/>
      <c r="E16" s="36"/>
    </row>
    <row r="17" spans="1:5">
      <c r="A17" s="7">
        <v>4</v>
      </c>
      <c r="B17" s="3" t="s">
        <v>161</v>
      </c>
      <c r="C17" s="34" t="s">
        <v>13</v>
      </c>
      <c r="D17" s="35"/>
      <c r="E17" s="36"/>
    </row>
    <row r="18" spans="1:5">
      <c r="A18" s="7">
        <v>5</v>
      </c>
      <c r="B18" s="3" t="s">
        <v>162</v>
      </c>
      <c r="C18" s="34" t="s">
        <v>13</v>
      </c>
      <c r="D18" s="35"/>
      <c r="E18" s="36"/>
    </row>
    <row r="19" spans="1:5">
      <c r="A19" s="7">
        <v>6</v>
      </c>
      <c r="B19" s="3" t="s">
        <v>163</v>
      </c>
      <c r="C19" s="34" t="s">
        <v>13</v>
      </c>
      <c r="D19" s="35"/>
      <c r="E19" s="36"/>
    </row>
    <row r="20" spans="1:5">
      <c r="A20" s="7">
        <v>7</v>
      </c>
      <c r="B20" s="3" t="s">
        <v>164</v>
      </c>
      <c r="C20" s="34" t="s">
        <v>13</v>
      </c>
      <c r="D20" s="35"/>
      <c r="E20" s="36"/>
    </row>
    <row r="21" spans="1:5">
      <c r="A21" s="7">
        <v>8</v>
      </c>
      <c r="B21" s="3" t="s">
        <v>165</v>
      </c>
      <c r="C21" s="34" t="s">
        <v>13</v>
      </c>
      <c r="D21" s="35"/>
      <c r="E21" s="36"/>
    </row>
    <row r="22" spans="1:5">
      <c r="A22" s="7">
        <v>9</v>
      </c>
      <c r="B22" s="3" t="s">
        <v>166</v>
      </c>
      <c r="C22" s="34" t="s">
        <v>13</v>
      </c>
      <c r="D22" s="35"/>
      <c r="E22" s="36"/>
    </row>
    <row r="23" spans="1:5">
      <c r="A23" s="7">
        <v>10</v>
      </c>
      <c r="B23" s="3" t="s">
        <v>167</v>
      </c>
      <c r="C23" s="34" t="s">
        <v>11</v>
      </c>
      <c r="D23" s="35"/>
      <c r="E23" s="36"/>
    </row>
    <row r="24" spans="1:5">
      <c r="A24" s="20"/>
      <c r="B24" s="21"/>
      <c r="C24" s="21"/>
      <c r="D24" s="21"/>
      <c r="E24" s="22"/>
    </row>
    <row r="27" spans="1:5">
      <c r="C27" s="8" t="s">
        <v>29</v>
      </c>
    </row>
    <row r="28" spans="1:5">
      <c r="C28" s="8" t="s">
        <v>139</v>
      </c>
    </row>
    <row r="29" spans="1:5">
      <c r="C29" s="8" t="s">
        <v>119</v>
      </c>
    </row>
    <row r="30" spans="1:5">
      <c r="C30" s="8" t="s">
        <v>32</v>
      </c>
    </row>
  </sheetData>
  <mergeCells count="22">
    <mergeCell ref="A24:E24"/>
    <mergeCell ref="C21:E21"/>
    <mergeCell ref="C22:E22"/>
    <mergeCell ref="C23:E23"/>
    <mergeCell ref="C15:E15"/>
    <mergeCell ref="C16:E16"/>
    <mergeCell ref="C17:E17"/>
    <mergeCell ref="C18:E18"/>
    <mergeCell ref="C19:E19"/>
    <mergeCell ref="C20:E20"/>
    <mergeCell ref="C14:E14"/>
    <mergeCell ref="A2:E2"/>
    <mergeCell ref="A3:E3"/>
    <mergeCell ref="B4:C4"/>
    <mergeCell ref="B5:C5"/>
    <mergeCell ref="B6:C6"/>
    <mergeCell ref="B7:C7"/>
    <mergeCell ref="B8:C8"/>
    <mergeCell ref="B9:C9"/>
    <mergeCell ref="B10:C10"/>
    <mergeCell ref="A12:E12"/>
    <mergeCell ref="C13:E13"/>
  </mergeCells>
  <pageMargins left="0.70866141732283472" right="0.51181102362204722" top="0.74803149606299213" bottom="0.55118110236220474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12</vt:i4>
      </vt:variant>
    </vt:vector>
  </HeadingPairs>
  <TitlesOfParts>
    <vt:vector size="12" baseType="lpstr">
      <vt:lpstr>อำเภอนครไทย(แบบ 2)</vt:lpstr>
      <vt:lpstr>ต.นครไทย</vt:lpstr>
      <vt:lpstr>ต.หนองกระท้าว</vt:lpstr>
      <vt:lpstr>ต.บ้านแยง</vt:lpstr>
      <vt:lpstr>ต.เนินเพิ่ม</vt:lpstr>
      <vt:lpstr>ต.นาบัว</vt:lpstr>
      <vt:lpstr>ต.นครชุม</vt:lpstr>
      <vt:lpstr>ต.น้ำกุ่ม</vt:lpstr>
      <vt:lpstr>ต.ยางโกลน</vt:lpstr>
      <vt:lpstr>ต.บ่อโพธิ์</vt:lpstr>
      <vt:lpstr>ต.บ้านพร้าว</vt:lpstr>
      <vt:lpstr>ต.ห้วยเฮี้ย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dsa</cp:lastModifiedBy>
  <cp:lastPrinted>2016-04-20T02:48:00Z</cp:lastPrinted>
  <dcterms:created xsi:type="dcterms:W3CDTF">2016-04-10T14:42:29Z</dcterms:created>
  <dcterms:modified xsi:type="dcterms:W3CDTF">2016-04-20T04:44:54Z</dcterms:modified>
</cp:coreProperties>
</file>